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БЮДЖЕТА'!$B$15:$F$467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<sst xmlns="http://schemas.openxmlformats.org/spreadsheetml/2006/main" count="1842" uniqueCount="360">
  <si>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</si>
  <si>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</si>
  <si>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</si>
  <si>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</si>
  <si>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</si>
  <si>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</si>
  <si>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</si>
  <si>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</si>
  <si>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</si>
  <si>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</si>
  <si>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</si>
  <si>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</si>
  <si>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</si>
  <si>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</si>
  <si>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</si>
  <si>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</si>
  <si>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</si>
  <si>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</si>
  <si>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</si>
  <si>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</si>
  <si>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</si>
  <si>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</si>
  <si>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</si>
  <si>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</si>
  <si>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</si>
  <si>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</si>
  <si>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</si>
  <si>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</si>
  <si>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</si>
  <si>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</si>
  <si>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</si>
  <si>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</si>
  <si>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</si>
  <si>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</si>
  <si>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</si>
  <si>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</si>
  <si>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</si>
  <si>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</si>
  <si>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</si>
  <si>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</si>
  <si>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</si>
  <si>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</si>
  <si>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</si>
  <si>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</si>
  <si>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</si>
  <si>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</si>
  <si>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</si>
  <si>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</si>
  <si>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</si>
  <si>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</si>
  <si>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</si>
  <si>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</si>
  <si>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</si>
  <si>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</si>
  <si>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</si>
  <si>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</si>
  <si>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</si>
  <si>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</si>
  <si>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</si>
  <si>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</si>
  <si>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</si>
  <si>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</si>
  <si>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</si>
  <si>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</si>
  <si>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</si>
  <si>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</si>
  <si>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</si>
  <si>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</si>
  <si>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</si>
  <si>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</si>
  <si>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</si>
  <si>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</si>
  <si>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</si>
  <si>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</si>
  <si>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</si>
  <si>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</si>
  <si>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</si>
  <si>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</si>
  <si>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</si>
  <si>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</si>
  <si>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</si>
  <si>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</si>
  <si>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</si>
  <si>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</si>
  <si>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</si>
  <si>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</si>
  <si>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</si>
  <si>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</si>
  <si>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</si>
  <si>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</si>
  <si>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</si>
  <si>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</si>
  <si>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</si>
  <si>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</si>
  <si>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</si>
  <si>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</si>
  <si>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</si>
  <si>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</si>
  <si>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</si>
  <si>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</si>
  <si>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</si>
  <si>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</si>
  <si>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</si>
  <si>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</si>
  <si>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</si>
  <si>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</si>
  <si>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</si>
  <si>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</si>
  <si>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</si>
  <si>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</si>
  <si>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</si>
  <si>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</si>
  <si>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</si>
  <si>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</si>
  <si>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</si>
  <si>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</si>
  <si>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</si>
  <si>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</si>
  <si>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</si>
  <si>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</si>
  <si>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</si>
  <si>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</si>
  <si>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</si>
  <si>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</si>
  <si>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</si>
  <si>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</si>
  <si>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</si>
  <si>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</si>
  <si>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</si>
  <si>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</si>
  <si>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</si>
  <si>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</si>
  <si>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</si>
  <si>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</si>
  <si>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</si>
  <si>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</si>
  <si>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</si>
  <si>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</si>
  <si>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</si>
  <si>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</si>
  <si>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</si>
  <si>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</si>
  <si>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</si>
  <si>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</si>
  <si>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</si>
  <si>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</si>
  <si>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</si>
  <si>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</si>
  <si>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</si>
  <si>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</si>
  <si>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</si>
  <si>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</si>
  <si>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</si>
  <si>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</si>
  <si>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</si>
  <si>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</si>
  <si>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</si>
  <si>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</si>
  <si>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</si>
  <si>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</si>
  <si>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</si>
  <si>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</si>
  <si>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</si>
  <si>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</si>
  <si>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</si>
  <si>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</si>
  <si>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</si>
  <si>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</si>
  <si>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</si>
  <si>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</si>
  <si>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</si>
  <si>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</si>
  <si>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</si>
  <si>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</si>
  <si>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</si>
  <si>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</si>
  <si>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</si>
  <si>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</si>
  <si>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</si>
  <si>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</si>
  <si>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</si>
  <si>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</si>
  <si>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</si>
  <si>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</si>
  <si>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</si>
  <si>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</si>
  <si>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</si>
  <si>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</si>
  <si>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</si>
  <si>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</si>
  <si>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</si>
  <si>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</si>
  <si>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</si>
  <si>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</si>
  <si>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</si>
  <si>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</si>
  <si>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</si>
  <si>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</si>
  <si>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</si>
  <si>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</si>
  <si>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</si>
  <si>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</si>
  <si>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</si>
  <si>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</si>
  <si>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</si>
  <si>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</si>
  <si>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</si>
  <si>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</si>
  <si>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</si>
  <si>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</si>
  <si>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</si>
  <si>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</si>
  <si>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</si>
  <si>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</si>
  <si>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</si>
  <si>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</si>
  <si>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</si>
  <si>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</si>
  <si>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</si>
  <si>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</si>
  <si>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</si>
  <si>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</si>
  <si>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</si>
  <si>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</si>
  <si>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</si>
  <si>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</si>
  <si>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</si>
  <si>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</si>
  <si>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</si>
  <si>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</si>
  <si>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</si>
  <si>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</si>
  <si>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</si>
  <si>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</si>
  <si>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</si>
  <si>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</si>
  <si>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</si>
  <si>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</si>
  <si>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</si>
  <si>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</si>
  <si>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</si>
  <si>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</si>
  <si>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</si>
  <si>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</si>
  <si>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</si>
  <si>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</si>
  <si>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</si>
  <si>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</si>
  <si>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</si>
  <si>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</si>
  <si>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</si>
  <si>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</si>
  <si>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</si>
  <si>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</si>
  <si>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</si>
  <si>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</si>
  <si>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</si>
  <si>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</si>
  <si>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</si>
  <si>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</si>
  <si>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</si>
  <si>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</si>
  <si>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</si>
  <si>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</si>
  <si>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</si>
  <si>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</si>
  <si>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</si>
  <si>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</si>
  <si>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</si>
  <si>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</si>
  <si>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</si>
  <si>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</si>
  <si>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</si>
  <si>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</si>
  <si>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</si>
  <si>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</si>
  <si>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</si>
  <si>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</si>
  <si>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</si>
  <si>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</si>
  <si>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</si>
  <si>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</si>
  <si>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</si>
  <si>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</si>
  <si>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</si>
  <si>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</si>
  <si>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</si>
  <si>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</si>
  <si>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</si>
  <si>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</si>
  <si>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</si>
  <si>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</si>
  <si>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</si>
  <si>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</si>
  <si>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</si>
  <si>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</si>
  <si>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</si>
  <si>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</si>
  <si>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</si>
  <si>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</si>
  <si>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</si>
  <si>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</si>
  <si>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</si>
  <si>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</si>
  <si>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</si>
  <si>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</si>
  <si>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</si>
  <si>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</si>
  <si>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</si>
  <si>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</si>
  <si>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</si>
  <si>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</si>
  <si>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</si>
  <si>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</si>
  <si>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</si>
  <si>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</si>
  <si>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</si>
  <si>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</si>
  <si>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</si>
  <si>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</si>
  <si>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</si>
  <si>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</si>
  <si>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</si>
  <si>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</si>
  <si>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</si>
  <si>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</si>
  <si>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</si>
  <si>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</si>
  <si>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</si>
  <si>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Обеспечение проведения выборов и референдумов</t>
  </si>
  <si>
    <t>0105</t>
  </si>
  <si>
    <t>Проведение выборов и референдумов</t>
  </si>
  <si>
    <t>0200000</t>
  </si>
  <si>
    <t>0107</t>
  </si>
  <si>
    <t>0014000</t>
  </si>
  <si>
    <t>Составление (изменение) списков кандидатов в присяжные заседатели федеральных судов</t>
  </si>
  <si>
    <t>Судебная система</t>
  </si>
  <si>
    <t>Составление (изменение) списков кандидатов в присяжные заседатели для Приморского краевого суда</t>
  </si>
  <si>
    <t>0014001</t>
  </si>
  <si>
    <t>0014002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</si>
  <si>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</si>
  <si>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</si>
  <si>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0014003</t>
  </si>
  <si>
    <t>Проведение выборов в представительные органы муниципального образования</t>
  </si>
  <si>
    <t>0200002</t>
  </si>
  <si>
    <t>№ ___ от _____________</t>
  </si>
  <si>
    <t>Другие вопросы в области культуры, кинематографии</t>
  </si>
  <si>
    <t>0804</t>
  </si>
  <si>
    <t>7951500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</si>
  <si>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</si>
  <si>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</si>
  <si>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</si>
  <si>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</si>
  <si>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>Приложение 5 к решению Думы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</si>
  <si>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</si>
  <si>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</si>
  <si>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5225810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</si>
  <si>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</si>
  <si>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</si>
  <si>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1008820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</si>
</sst>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169" fontId="2" fillId="3" borderId="1" xfId="0" applyNumberFormat="1" applyFont="1" applyFill="1" applyBorder="1" applyAlignment="1">
      <alignment horizontal="center" vertical="center" shrinkToFit="1"/>
    </xf>
    <xf numFmtId="169" fontId="2" fillId="5" borderId="1" xfId="0" applyNumberFormat="1" applyFont="1" applyFill="1" applyBorder="1" applyAlignment="1">
      <alignment horizontal="center" vertical="center" shrinkToFit="1"/>
    </xf>
    <xf numFmtId="169" fontId="2" fillId="7" borderId="1" xfId="0" applyNumberFormat="1" applyFont="1" applyFill="1" applyBorder="1" applyAlignment="1">
      <alignment horizontal="center" vertical="center" shrinkToFit="1"/>
    </xf>
    <xf numFmtId="169" fontId="12" fillId="8" borderId="1" xfId="0" applyNumberFormat="1" applyFont="1" applyFill="1" applyBorder="1" applyAlignment="1">
      <alignment horizontal="center" vertical="center" wrapText="1"/>
    </xf>
    <xf numFmtId="169" fontId="5" fillId="5" borderId="2" xfId="0" applyNumberFormat="1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9"/>
  <sheetViews>
    <sheetView showGridLines="0" tabSelected="1" workbookViewId="0" topLeftCell="A1">
      <selection activeCell="A3" sqref="A3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2" spans="2:23" ht="18.75">
      <c r="B2" s="94" t="s">
        <v>353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2:23" ht="18.75">
      <c r="B3" s="93" t="s">
        <v>194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2:22" ht="18.75">
      <c r="B4" s="26" t="s">
        <v>193</v>
      </c>
      <c r="C4" s="94" t="s">
        <v>345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6" spans="2:24" ht="18.75">
      <c r="B6" s="94" t="s">
        <v>323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26"/>
    </row>
    <row r="7" spans="2:24" ht="18.75" customHeight="1">
      <c r="B7" s="93" t="s">
        <v>194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27"/>
    </row>
    <row r="8" spans="2:22" ht="18.75">
      <c r="B8" s="26" t="s">
        <v>193</v>
      </c>
      <c r="C8" s="94" t="s">
        <v>324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12" spans="1:22" ht="30.75" customHeight="1">
      <c r="A12" s="95" t="s">
        <v>94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57" customHeight="1">
      <c r="A13" s="99" t="s">
        <v>198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15.75">
      <c r="A14" s="98" t="s">
        <v>157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103">
        <f>F19+F25+F44+F67+F81+F86+F94+F102+F108+F111+F132+F139+F146+F152+F156+F174+F177+F198+F275+F287+F292+F329+F335+F365+F402+F421+F439+F447+F451+F456+F461+F270+F343+F182+F226+F56+F76+F300+F362+F170+F408+F411</f>
        <v>345306.98800000007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103">
        <f>F122+F164+F205+F211+F368+F432+F401</f>
        <v>185891.44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F19+F25+F44+F67+F81+F85+F56+F76</f>
        <v>57110.55999999998</v>
      </c>
      <c r="G18" s="18" t="e">
        <f>G19+G25+G44+#REF!+G67+#REF!+G81+G85+#REF!</f>
        <v>#REF!</v>
      </c>
      <c r="H18" s="18" t="e">
        <f>H19+H25+H44+#REF!+H67+#REF!+H81+H85+#REF!</f>
        <v>#REF!</v>
      </c>
      <c r="I18" s="18" t="e">
        <f>I19+I25+I44+#REF!+I67+#REF!+I81+I85+#REF!</f>
        <v>#REF!</v>
      </c>
      <c r="J18" s="18" t="e">
        <f>J19+J25+J44+#REF!+J67+#REF!+J81+J85+#REF!</f>
        <v>#REF!</v>
      </c>
      <c r="K18" s="18" t="e">
        <f>K19+K25+K44+#REF!+K67+#REF!+K81+K85+#REF!</f>
        <v>#REF!</v>
      </c>
      <c r="L18" s="18" t="e">
        <f>L19+L25+L44+#REF!+L67+#REF!+L81+L85+#REF!</f>
        <v>#REF!</v>
      </c>
      <c r="M18" s="18" t="e">
        <f>M19+M25+M44+#REF!+M67+#REF!+M81+M85+#REF!</f>
        <v>#REF!</v>
      </c>
      <c r="N18" s="18" t="e">
        <f>N19+N25+N44+#REF!+N67+#REF!+N81+N85+#REF!</f>
        <v>#REF!</v>
      </c>
      <c r="O18" s="18" t="e">
        <f>O19+O25+O44+#REF!+O67+#REF!+O81+O85+#REF!</f>
        <v>#REF!</v>
      </c>
      <c r="P18" s="18" t="e">
        <f>P19+P25+P44+#REF!+P67+#REF!+P81+P85+#REF!</f>
        <v>#REF!</v>
      </c>
      <c r="Q18" s="18" t="e">
        <f>Q19+Q25+Q44+#REF!+Q67+#REF!+Q81+Q85+#REF!</f>
        <v>#REF!</v>
      </c>
      <c r="R18" s="18" t="e">
        <f>R19+R25+R44+#REF!+R67+#REF!+R81+R85+#REF!</f>
        <v>#REF!</v>
      </c>
      <c r="S18" s="18" t="e">
        <f>S19+S25+S44+#REF!+S67+#REF!+S81+S85+#REF!</f>
        <v>#REF!</v>
      </c>
      <c r="T18" s="18" t="e">
        <f>T19+T25+T44+#REF!+T67+#REF!+T81+T85+#REF!</f>
        <v>#REF!</v>
      </c>
      <c r="U18" s="18" t="e">
        <f>U19+U25+U44+#REF!+U67+#REF!+U81+U85+#REF!</f>
        <v>#REF!</v>
      </c>
      <c r="V18" s="18" t="e">
        <f>V19+V25+V44+#REF!+V67+#REF!+V81+V85+#REF!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1760.61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1760.61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1760.61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1760.61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1757.81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2.8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3954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3954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2570.1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2104.0099999999998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2102.81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1.2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453.09000000000003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140.22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312.87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1200.8999999999999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1200.8999999999999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0.8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183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183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183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6438.4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6438.4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6438.4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5899.35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5871.35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461.65000000000003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142.05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319.6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77.4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20.9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15.75" outlineLevel="5">
      <c r="A56" s="8" t="s">
        <v>336</v>
      </c>
      <c r="B56" s="9" t="s">
        <v>330</v>
      </c>
      <c r="C56" s="9" t="s">
        <v>6</v>
      </c>
      <c r="D56" s="9" t="s">
        <v>5</v>
      </c>
      <c r="E56" s="9"/>
      <c r="F56" s="10">
        <f>F57</f>
        <v>30.7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30" customFormat="1" ht="31.5" outlineLevel="5">
      <c r="A57" s="8" t="s">
        <v>335</v>
      </c>
      <c r="B57" s="9" t="s">
        <v>330</v>
      </c>
      <c r="C57" s="9" t="s">
        <v>334</v>
      </c>
      <c r="D57" s="9" t="s">
        <v>5</v>
      </c>
      <c r="E57" s="9"/>
      <c r="F57" s="10">
        <f>F58+F61+F64</f>
        <v>30.7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30" customFormat="1" ht="31.5" outlineLevel="5">
      <c r="A58" s="8" t="s">
        <v>337</v>
      </c>
      <c r="B58" s="9" t="s">
        <v>330</v>
      </c>
      <c r="C58" s="9" t="s">
        <v>338</v>
      </c>
      <c r="D58" s="9" t="s">
        <v>5</v>
      </c>
      <c r="E58" s="9"/>
      <c r="F58" s="10">
        <f>F59</f>
        <v>13.8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30" customFormat="1" ht="31.5" outlineLevel="5">
      <c r="A59" s="5" t="s">
        <v>205</v>
      </c>
      <c r="B59" s="6" t="s">
        <v>330</v>
      </c>
      <c r="C59" s="6" t="s">
        <v>338</v>
      </c>
      <c r="D59" s="6" t="s">
        <v>206</v>
      </c>
      <c r="E59" s="6"/>
      <c r="F59" s="7">
        <f>F60</f>
        <v>13.8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30" customFormat="1" ht="31.5" outlineLevel="5">
      <c r="A60" s="58" t="s">
        <v>209</v>
      </c>
      <c r="B60" s="59" t="s">
        <v>330</v>
      </c>
      <c r="C60" s="59" t="s">
        <v>338</v>
      </c>
      <c r="D60" s="59" t="s">
        <v>210</v>
      </c>
      <c r="E60" s="59"/>
      <c r="F60" s="60">
        <v>13.8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8" t="s">
        <v>340</v>
      </c>
      <c r="B61" s="9" t="s">
        <v>330</v>
      </c>
      <c r="C61" s="9" t="s">
        <v>339</v>
      </c>
      <c r="D61" s="9" t="s">
        <v>5</v>
      </c>
      <c r="E61" s="9"/>
      <c r="F61" s="10">
        <f>F62</f>
        <v>1.2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330</v>
      </c>
      <c r="C62" s="6" t="s">
        <v>339</v>
      </c>
      <c r="D62" s="6" t="s">
        <v>206</v>
      </c>
      <c r="E62" s="6"/>
      <c r="F62" s="7">
        <f>F63</f>
        <v>1.2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209</v>
      </c>
      <c r="B63" s="59" t="s">
        <v>330</v>
      </c>
      <c r="C63" s="59" t="s">
        <v>339</v>
      </c>
      <c r="D63" s="59" t="s">
        <v>210</v>
      </c>
      <c r="E63" s="59"/>
      <c r="F63" s="60">
        <v>1.2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8" t="s">
        <v>341</v>
      </c>
      <c r="B64" s="9" t="s">
        <v>330</v>
      </c>
      <c r="C64" s="9" t="s">
        <v>342</v>
      </c>
      <c r="D64" s="9" t="s">
        <v>5</v>
      </c>
      <c r="E64" s="9"/>
      <c r="F64" s="10">
        <f>F65</f>
        <v>15.7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31.5" outlineLevel="5">
      <c r="A65" s="5" t="s">
        <v>205</v>
      </c>
      <c r="B65" s="6" t="s">
        <v>330</v>
      </c>
      <c r="C65" s="6" t="s">
        <v>342</v>
      </c>
      <c r="D65" s="6" t="s">
        <v>206</v>
      </c>
      <c r="E65" s="6"/>
      <c r="F65" s="7">
        <f>F66</f>
        <v>15.7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30" customFormat="1" ht="31.5" outlineLevel="5">
      <c r="A66" s="58" t="s">
        <v>209</v>
      </c>
      <c r="B66" s="59" t="s">
        <v>330</v>
      </c>
      <c r="C66" s="59" t="s">
        <v>342</v>
      </c>
      <c r="D66" s="59" t="s">
        <v>210</v>
      </c>
      <c r="E66" s="59"/>
      <c r="F66" s="60">
        <v>15.7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30" customFormat="1" ht="50.25" customHeight="1" outlineLevel="3">
      <c r="A67" s="8" t="s">
        <v>61</v>
      </c>
      <c r="B67" s="9" t="s">
        <v>11</v>
      </c>
      <c r="C67" s="9" t="s">
        <v>6</v>
      </c>
      <c r="D67" s="9" t="s">
        <v>5</v>
      </c>
      <c r="E67" s="9"/>
      <c r="F67" s="10">
        <f>F68</f>
        <v>3706.2</v>
      </c>
      <c r="G67" s="10">
        <f aca="true" t="shared" si="8" ref="G67:V69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30" customFormat="1" ht="47.25" outlineLevel="3">
      <c r="A68" s="14" t="s">
        <v>95</v>
      </c>
      <c r="B68" s="12" t="s">
        <v>11</v>
      </c>
      <c r="C68" s="12" t="s">
        <v>96</v>
      </c>
      <c r="D68" s="12" t="s">
        <v>5</v>
      </c>
      <c r="E68" s="12"/>
      <c r="F68" s="13">
        <f>F69</f>
        <v>3706.2</v>
      </c>
      <c r="G68" s="13">
        <f t="shared" si="8"/>
        <v>3284.2</v>
      </c>
      <c r="H68" s="13">
        <f t="shared" si="8"/>
        <v>3284.2</v>
      </c>
      <c r="I68" s="13">
        <f t="shared" si="8"/>
        <v>3284.2</v>
      </c>
      <c r="J68" s="13">
        <f t="shared" si="8"/>
        <v>3284.2</v>
      </c>
      <c r="K68" s="13">
        <f t="shared" si="8"/>
        <v>3284.2</v>
      </c>
      <c r="L68" s="13">
        <f t="shared" si="8"/>
        <v>3284.2</v>
      </c>
      <c r="M68" s="13">
        <f t="shared" si="8"/>
        <v>3284.2</v>
      </c>
      <c r="N68" s="13">
        <f t="shared" si="8"/>
        <v>3284.2</v>
      </c>
      <c r="O68" s="13">
        <f t="shared" si="8"/>
        <v>3284.2</v>
      </c>
      <c r="P68" s="13">
        <f t="shared" si="8"/>
        <v>3284.2</v>
      </c>
      <c r="Q68" s="13">
        <f t="shared" si="8"/>
        <v>3284.2</v>
      </c>
      <c r="R68" s="13">
        <f t="shared" si="8"/>
        <v>3284.2</v>
      </c>
      <c r="S68" s="13">
        <f t="shared" si="8"/>
        <v>3284.2</v>
      </c>
      <c r="T68" s="13">
        <f t="shared" si="8"/>
        <v>3284.2</v>
      </c>
      <c r="U68" s="13">
        <f t="shared" si="8"/>
        <v>3284.2</v>
      </c>
      <c r="V68" s="13">
        <f t="shared" si="8"/>
        <v>3284.2</v>
      </c>
    </row>
    <row r="69" spans="1:22" s="30" customFormat="1" ht="15.75" outlineLevel="4">
      <c r="A69" s="61" t="s">
        <v>57</v>
      </c>
      <c r="B69" s="19" t="s">
        <v>11</v>
      </c>
      <c r="C69" s="19" t="s">
        <v>10</v>
      </c>
      <c r="D69" s="19" t="s">
        <v>5</v>
      </c>
      <c r="E69" s="19"/>
      <c r="F69" s="20">
        <f>F70+F73</f>
        <v>3706.2</v>
      </c>
      <c r="G69" s="7">
        <f t="shared" si="8"/>
        <v>3284.2</v>
      </c>
      <c r="H69" s="7">
        <f t="shared" si="8"/>
        <v>3284.2</v>
      </c>
      <c r="I69" s="7">
        <f t="shared" si="8"/>
        <v>3284.2</v>
      </c>
      <c r="J69" s="7">
        <f t="shared" si="8"/>
        <v>3284.2</v>
      </c>
      <c r="K69" s="7">
        <f t="shared" si="8"/>
        <v>3284.2</v>
      </c>
      <c r="L69" s="7">
        <f t="shared" si="8"/>
        <v>3284.2</v>
      </c>
      <c r="M69" s="7">
        <f t="shared" si="8"/>
        <v>3284.2</v>
      </c>
      <c r="N69" s="7">
        <f t="shared" si="8"/>
        <v>3284.2</v>
      </c>
      <c r="O69" s="7">
        <f t="shared" si="8"/>
        <v>3284.2</v>
      </c>
      <c r="P69" s="7">
        <f t="shared" si="8"/>
        <v>3284.2</v>
      </c>
      <c r="Q69" s="7">
        <f t="shared" si="8"/>
        <v>3284.2</v>
      </c>
      <c r="R69" s="7">
        <f t="shared" si="8"/>
        <v>3284.2</v>
      </c>
      <c r="S69" s="7">
        <f t="shared" si="8"/>
        <v>3284.2</v>
      </c>
      <c r="T69" s="7">
        <f t="shared" si="8"/>
        <v>3284.2</v>
      </c>
      <c r="U69" s="7">
        <f t="shared" si="8"/>
        <v>3284.2</v>
      </c>
      <c r="V69" s="7">
        <f t="shared" si="8"/>
        <v>3284.2</v>
      </c>
    </row>
    <row r="70" spans="1:22" s="30" customFormat="1" ht="31.5" outlineLevel="5">
      <c r="A70" s="5" t="s">
        <v>204</v>
      </c>
      <c r="B70" s="6" t="s">
        <v>11</v>
      </c>
      <c r="C70" s="6" t="s">
        <v>10</v>
      </c>
      <c r="D70" s="6" t="s">
        <v>203</v>
      </c>
      <c r="E70" s="6"/>
      <c r="F70" s="7">
        <f>F71+F72</f>
        <v>3532.2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30" customFormat="1" ht="15.75" outlineLevel="5">
      <c r="A71" s="58" t="s">
        <v>200</v>
      </c>
      <c r="B71" s="59" t="s">
        <v>11</v>
      </c>
      <c r="C71" s="59" t="s">
        <v>10</v>
      </c>
      <c r="D71" s="59" t="s">
        <v>199</v>
      </c>
      <c r="E71" s="59"/>
      <c r="F71" s="60">
        <v>3530.2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30" customFormat="1" ht="31.5" outlineLevel="5">
      <c r="A72" s="58" t="s">
        <v>201</v>
      </c>
      <c r="B72" s="59" t="s">
        <v>11</v>
      </c>
      <c r="C72" s="59" t="s">
        <v>10</v>
      </c>
      <c r="D72" s="59" t="s">
        <v>202</v>
      </c>
      <c r="E72" s="59"/>
      <c r="F72" s="60">
        <v>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31.5" outlineLevel="5">
      <c r="A73" s="5" t="s">
        <v>205</v>
      </c>
      <c r="B73" s="6" t="s">
        <v>11</v>
      </c>
      <c r="C73" s="6" t="s">
        <v>10</v>
      </c>
      <c r="D73" s="6" t="s">
        <v>206</v>
      </c>
      <c r="E73" s="6"/>
      <c r="F73" s="7">
        <f>F74+F75</f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207</v>
      </c>
      <c r="B74" s="59" t="s">
        <v>11</v>
      </c>
      <c r="C74" s="59" t="s">
        <v>10</v>
      </c>
      <c r="D74" s="59" t="s">
        <v>208</v>
      </c>
      <c r="E74" s="59"/>
      <c r="F74" s="60">
        <v>168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8" t="s">
        <v>209</v>
      </c>
      <c r="B75" s="59" t="s">
        <v>11</v>
      </c>
      <c r="C75" s="59" t="s">
        <v>10</v>
      </c>
      <c r="D75" s="59" t="s">
        <v>210</v>
      </c>
      <c r="E75" s="59"/>
      <c r="F75" s="60">
        <v>6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15.75" outlineLevel="5">
      <c r="A76" s="8" t="s">
        <v>329</v>
      </c>
      <c r="B76" s="9" t="s">
        <v>333</v>
      </c>
      <c r="C76" s="9" t="s">
        <v>6</v>
      </c>
      <c r="D76" s="9" t="s">
        <v>5</v>
      </c>
      <c r="E76" s="9"/>
      <c r="F76" s="10">
        <f>F77</f>
        <v>167.63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15.75" outlineLevel="5">
      <c r="A77" s="8" t="s">
        <v>331</v>
      </c>
      <c r="B77" s="9" t="s">
        <v>333</v>
      </c>
      <c r="C77" s="9" t="s">
        <v>332</v>
      </c>
      <c r="D77" s="9" t="s">
        <v>5</v>
      </c>
      <c r="E77" s="9"/>
      <c r="F77" s="10">
        <f>F78</f>
        <v>167.63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31.5" outlineLevel="5">
      <c r="A78" s="8" t="s">
        <v>343</v>
      </c>
      <c r="B78" s="9" t="s">
        <v>333</v>
      </c>
      <c r="C78" s="9" t="s">
        <v>344</v>
      </c>
      <c r="D78" s="9" t="s">
        <v>5</v>
      </c>
      <c r="E78" s="9"/>
      <c r="F78" s="10">
        <f>F79</f>
        <v>167.63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30" customFormat="1" ht="31.5" outlineLevel="5">
      <c r="A79" s="5" t="s">
        <v>205</v>
      </c>
      <c r="B79" s="6" t="s">
        <v>333</v>
      </c>
      <c r="C79" s="6" t="s">
        <v>344</v>
      </c>
      <c r="D79" s="6" t="s">
        <v>206</v>
      </c>
      <c r="E79" s="6"/>
      <c r="F79" s="7">
        <f>F80</f>
        <v>167.63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30" customFormat="1" ht="31.5" outlineLevel="5">
      <c r="A80" s="58" t="s">
        <v>209</v>
      </c>
      <c r="B80" s="59" t="s">
        <v>333</v>
      </c>
      <c r="C80" s="59" t="s">
        <v>344</v>
      </c>
      <c r="D80" s="59" t="s">
        <v>210</v>
      </c>
      <c r="E80" s="59"/>
      <c r="F80" s="60">
        <v>167.63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3">
      <c r="A81" s="8" t="s">
        <v>64</v>
      </c>
      <c r="B81" s="9" t="s">
        <v>12</v>
      </c>
      <c r="C81" s="9" t="s">
        <v>6</v>
      </c>
      <c r="D81" s="9" t="s">
        <v>5</v>
      </c>
      <c r="E81" s="9"/>
      <c r="F81" s="10">
        <f>F82</f>
        <v>500</v>
      </c>
      <c r="G81" s="10">
        <f aca="true" t="shared" si="9" ref="G81:V83">G82</f>
        <v>0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0</v>
      </c>
      <c r="O81" s="10">
        <f t="shared" si="9"/>
        <v>0</v>
      </c>
      <c r="P81" s="10">
        <f t="shared" si="9"/>
        <v>0</v>
      </c>
      <c r="Q81" s="10">
        <f t="shared" si="9"/>
        <v>0</v>
      </c>
      <c r="R81" s="10">
        <f t="shared" si="9"/>
        <v>0</v>
      </c>
      <c r="S81" s="10">
        <f t="shared" si="9"/>
        <v>0</v>
      </c>
      <c r="T81" s="10">
        <f t="shared" si="9"/>
        <v>0</v>
      </c>
      <c r="U81" s="10">
        <f t="shared" si="9"/>
        <v>0</v>
      </c>
      <c r="V81" s="10">
        <f t="shared" si="9"/>
        <v>0</v>
      </c>
    </row>
    <row r="82" spans="1:22" s="30" customFormat="1" ht="15.75" outlineLevel="3">
      <c r="A82" s="14" t="s">
        <v>64</v>
      </c>
      <c r="B82" s="12" t="s">
        <v>12</v>
      </c>
      <c r="C82" s="12" t="s">
        <v>99</v>
      </c>
      <c r="D82" s="12" t="s">
        <v>5</v>
      </c>
      <c r="E82" s="12"/>
      <c r="F82" s="13">
        <f>F83</f>
        <v>500</v>
      </c>
      <c r="G82" s="13">
        <f t="shared" si="9"/>
        <v>0</v>
      </c>
      <c r="H82" s="13">
        <f t="shared" si="9"/>
        <v>0</v>
      </c>
      <c r="I82" s="13">
        <f t="shared" si="9"/>
        <v>0</v>
      </c>
      <c r="J82" s="13">
        <f t="shared" si="9"/>
        <v>0</v>
      </c>
      <c r="K82" s="13">
        <f t="shared" si="9"/>
        <v>0</v>
      </c>
      <c r="L82" s="13">
        <f t="shared" si="9"/>
        <v>0</v>
      </c>
      <c r="M82" s="13">
        <f t="shared" si="9"/>
        <v>0</v>
      </c>
      <c r="N82" s="13">
        <f t="shared" si="9"/>
        <v>0</v>
      </c>
      <c r="O82" s="13">
        <f t="shared" si="9"/>
        <v>0</v>
      </c>
      <c r="P82" s="13">
        <f t="shared" si="9"/>
        <v>0</v>
      </c>
      <c r="Q82" s="13">
        <f t="shared" si="9"/>
        <v>0</v>
      </c>
      <c r="R82" s="13">
        <f t="shared" si="9"/>
        <v>0</v>
      </c>
      <c r="S82" s="13">
        <f t="shared" si="9"/>
        <v>0</v>
      </c>
      <c r="T82" s="13">
        <f t="shared" si="9"/>
        <v>0</v>
      </c>
      <c r="U82" s="13">
        <f t="shared" si="9"/>
        <v>0</v>
      </c>
      <c r="V82" s="13">
        <f t="shared" si="9"/>
        <v>0</v>
      </c>
    </row>
    <row r="83" spans="1:22" s="30" customFormat="1" ht="15.75" outlineLevel="4">
      <c r="A83" s="61" t="s">
        <v>65</v>
      </c>
      <c r="B83" s="19" t="s">
        <v>12</v>
      </c>
      <c r="C83" s="19" t="s">
        <v>14</v>
      </c>
      <c r="D83" s="19" t="s">
        <v>5</v>
      </c>
      <c r="E83" s="19"/>
      <c r="F83" s="20">
        <f>F84</f>
        <v>500</v>
      </c>
      <c r="G83" s="7">
        <f t="shared" si="9"/>
        <v>0</v>
      </c>
      <c r="H83" s="7">
        <f t="shared" si="9"/>
        <v>0</v>
      </c>
      <c r="I83" s="7">
        <f t="shared" si="9"/>
        <v>0</v>
      </c>
      <c r="J83" s="7">
        <f t="shared" si="9"/>
        <v>0</v>
      </c>
      <c r="K83" s="7">
        <f t="shared" si="9"/>
        <v>0</v>
      </c>
      <c r="L83" s="7">
        <f t="shared" si="9"/>
        <v>0</v>
      </c>
      <c r="M83" s="7">
        <f t="shared" si="9"/>
        <v>0</v>
      </c>
      <c r="N83" s="7">
        <f t="shared" si="9"/>
        <v>0</v>
      </c>
      <c r="O83" s="7">
        <f t="shared" si="9"/>
        <v>0</v>
      </c>
      <c r="P83" s="7">
        <f t="shared" si="9"/>
        <v>0</v>
      </c>
      <c r="Q83" s="7">
        <f t="shared" si="9"/>
        <v>0</v>
      </c>
      <c r="R83" s="7">
        <f t="shared" si="9"/>
        <v>0</v>
      </c>
      <c r="S83" s="7">
        <f t="shared" si="9"/>
        <v>0</v>
      </c>
      <c r="T83" s="7">
        <f t="shared" si="9"/>
        <v>0</v>
      </c>
      <c r="U83" s="7">
        <f t="shared" si="9"/>
        <v>0</v>
      </c>
      <c r="V83" s="7">
        <f t="shared" si="9"/>
        <v>0</v>
      </c>
    </row>
    <row r="84" spans="1:22" s="30" customFormat="1" ht="15.75" outlineLevel="5">
      <c r="A84" s="5" t="s">
        <v>222</v>
      </c>
      <c r="B84" s="6" t="s">
        <v>12</v>
      </c>
      <c r="C84" s="6" t="s">
        <v>14</v>
      </c>
      <c r="D84" s="6" t="s">
        <v>221</v>
      </c>
      <c r="E84" s="6"/>
      <c r="F84" s="7">
        <v>500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15.75" customHeight="1" outlineLevel="3">
      <c r="A85" s="8" t="s">
        <v>66</v>
      </c>
      <c r="B85" s="9" t="s">
        <v>165</v>
      </c>
      <c r="C85" s="9" t="s">
        <v>6</v>
      </c>
      <c r="D85" s="9" t="s">
        <v>5</v>
      </c>
      <c r="E85" s="9"/>
      <c r="F85" s="10">
        <f>F86+F94+F102+F108+F111+F132+F139+F146+F122</f>
        <v>40553.01999999999</v>
      </c>
      <c r="G85" s="10" t="e">
        <f>G86+#REF!+G94+G102+G108+G111+G132+G139+G146</f>
        <v>#REF!</v>
      </c>
      <c r="H85" s="10" t="e">
        <f>H86+#REF!+H94+H102+H108+H111+H132+H139+H146</f>
        <v>#REF!</v>
      </c>
      <c r="I85" s="10" t="e">
        <f>I86+#REF!+I94+I102+I108+I111+I132+I139+I146</f>
        <v>#REF!</v>
      </c>
      <c r="J85" s="10" t="e">
        <f>J86+#REF!+J94+J102+J108+J111+J132+J139+J146</f>
        <v>#REF!</v>
      </c>
      <c r="K85" s="10" t="e">
        <f>K86+#REF!+K94+K102+K108+K111+K132+K139+K146</f>
        <v>#REF!</v>
      </c>
      <c r="L85" s="10" t="e">
        <f>L86+#REF!+L94+L102+L108+L111+L132+L139+L146</f>
        <v>#REF!</v>
      </c>
      <c r="M85" s="10" t="e">
        <f>M86+#REF!+M94+M102+M108+M111+M132+M139+M146</f>
        <v>#REF!</v>
      </c>
      <c r="N85" s="10" t="e">
        <f>N86+#REF!+N94+N102+N108+N111+N132+N139+N146</f>
        <v>#REF!</v>
      </c>
      <c r="O85" s="10" t="e">
        <f>O86+#REF!+O94+O102+O108+O111+O132+O139+O146</f>
        <v>#REF!</v>
      </c>
      <c r="P85" s="10" t="e">
        <f>P86+#REF!+P94+P102+P108+P111+P132+P139+P146</f>
        <v>#REF!</v>
      </c>
      <c r="Q85" s="10" t="e">
        <f>Q86+#REF!+Q94+Q102+Q108+Q111+Q132+Q139+Q146</f>
        <v>#REF!</v>
      </c>
      <c r="R85" s="10" t="e">
        <f>R86+#REF!+R94+R102+R108+R111+R132+R139+R146</f>
        <v>#REF!</v>
      </c>
      <c r="S85" s="10" t="e">
        <f>S86+#REF!+S94+S102+S108+S111+S132+S139+S146</f>
        <v>#REF!</v>
      </c>
      <c r="T85" s="10" t="e">
        <f>T86+#REF!+T94+T102+T108+T111+T132+T139+T146</f>
        <v>#REF!</v>
      </c>
      <c r="U85" s="10" t="e">
        <f>U86+#REF!+U94+U102+U108+U111+U132+U139+U146</f>
        <v>#REF!</v>
      </c>
      <c r="V85" s="10" t="e">
        <f>V86+#REF!+V94+V102+V108+V111+V132+V139+V146</f>
        <v>#REF!</v>
      </c>
    </row>
    <row r="86" spans="1:22" s="30" customFormat="1" ht="15.75" outlineLevel="3">
      <c r="A86" s="14" t="s">
        <v>105</v>
      </c>
      <c r="B86" s="12" t="s">
        <v>165</v>
      </c>
      <c r="C86" s="12" t="s">
        <v>100</v>
      </c>
      <c r="D86" s="12" t="s">
        <v>5</v>
      </c>
      <c r="E86" s="12"/>
      <c r="F86" s="13">
        <f>F87</f>
        <v>1750</v>
      </c>
      <c r="G86" s="13">
        <f aca="true" t="shared" si="10" ref="G86:V86">G87</f>
        <v>0</v>
      </c>
      <c r="H86" s="13">
        <f t="shared" si="10"/>
        <v>0</v>
      </c>
      <c r="I86" s="13">
        <f t="shared" si="10"/>
        <v>0</v>
      </c>
      <c r="J86" s="13">
        <f t="shared" si="10"/>
        <v>0</v>
      </c>
      <c r="K86" s="13">
        <f t="shared" si="10"/>
        <v>0</v>
      </c>
      <c r="L86" s="13">
        <f t="shared" si="10"/>
        <v>0</v>
      </c>
      <c r="M86" s="13">
        <f t="shared" si="10"/>
        <v>0</v>
      </c>
      <c r="N86" s="13">
        <f t="shared" si="10"/>
        <v>0</v>
      </c>
      <c r="O86" s="13">
        <f t="shared" si="10"/>
        <v>0</v>
      </c>
      <c r="P86" s="13">
        <f t="shared" si="10"/>
        <v>0</v>
      </c>
      <c r="Q86" s="13">
        <f t="shared" si="10"/>
        <v>0</v>
      </c>
      <c r="R86" s="13">
        <f t="shared" si="10"/>
        <v>0</v>
      </c>
      <c r="S86" s="13">
        <f t="shared" si="10"/>
        <v>0</v>
      </c>
      <c r="T86" s="13">
        <f t="shared" si="10"/>
        <v>0</v>
      </c>
      <c r="U86" s="13">
        <f t="shared" si="10"/>
        <v>0</v>
      </c>
      <c r="V86" s="13">
        <f t="shared" si="10"/>
        <v>0</v>
      </c>
    </row>
    <row r="87" spans="1:22" s="30" customFormat="1" ht="15.75" outlineLevel="4">
      <c r="A87" s="61" t="s">
        <v>67</v>
      </c>
      <c r="B87" s="19" t="s">
        <v>165</v>
      </c>
      <c r="C87" s="19" t="s">
        <v>15</v>
      </c>
      <c r="D87" s="19" t="s">
        <v>5</v>
      </c>
      <c r="E87" s="19"/>
      <c r="F87" s="20">
        <f>F88+F91</f>
        <v>1750</v>
      </c>
      <c r="G87" s="7">
        <f aca="true" t="shared" si="11" ref="G87:V87">G88</f>
        <v>0</v>
      </c>
      <c r="H87" s="7">
        <f t="shared" si="11"/>
        <v>0</v>
      </c>
      <c r="I87" s="7">
        <f t="shared" si="11"/>
        <v>0</v>
      </c>
      <c r="J87" s="7">
        <f t="shared" si="11"/>
        <v>0</v>
      </c>
      <c r="K87" s="7">
        <f t="shared" si="11"/>
        <v>0</v>
      </c>
      <c r="L87" s="7">
        <f t="shared" si="11"/>
        <v>0</v>
      </c>
      <c r="M87" s="7">
        <f t="shared" si="11"/>
        <v>0</v>
      </c>
      <c r="N87" s="7">
        <f t="shared" si="11"/>
        <v>0</v>
      </c>
      <c r="O87" s="7">
        <f t="shared" si="11"/>
        <v>0</v>
      </c>
      <c r="P87" s="7">
        <f t="shared" si="11"/>
        <v>0</v>
      </c>
      <c r="Q87" s="7">
        <f t="shared" si="11"/>
        <v>0</v>
      </c>
      <c r="R87" s="7">
        <f t="shared" si="11"/>
        <v>0</v>
      </c>
      <c r="S87" s="7">
        <f t="shared" si="11"/>
        <v>0</v>
      </c>
      <c r="T87" s="7">
        <f t="shared" si="11"/>
        <v>0</v>
      </c>
      <c r="U87" s="7">
        <f t="shared" si="11"/>
        <v>0</v>
      </c>
      <c r="V87" s="7">
        <f t="shared" si="11"/>
        <v>0</v>
      </c>
    </row>
    <row r="88" spans="1:22" s="30" customFormat="1" ht="31.5" outlineLevel="5">
      <c r="A88" s="5" t="s">
        <v>204</v>
      </c>
      <c r="B88" s="6" t="s">
        <v>165</v>
      </c>
      <c r="C88" s="6" t="s">
        <v>15</v>
      </c>
      <c r="D88" s="6" t="s">
        <v>203</v>
      </c>
      <c r="E88" s="6"/>
      <c r="F88" s="7">
        <f>F89+F90</f>
        <v>1040.3999999999999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15.75" outlineLevel="5">
      <c r="A89" s="58" t="s">
        <v>200</v>
      </c>
      <c r="B89" s="59" t="s">
        <v>165</v>
      </c>
      <c r="C89" s="59" t="s">
        <v>15</v>
      </c>
      <c r="D89" s="59" t="s">
        <v>199</v>
      </c>
      <c r="E89" s="59"/>
      <c r="F89" s="60">
        <v>1038.8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31.5" outlineLevel="5">
      <c r="A90" s="58" t="s">
        <v>201</v>
      </c>
      <c r="B90" s="59" t="s">
        <v>165</v>
      </c>
      <c r="C90" s="59" t="s">
        <v>15</v>
      </c>
      <c r="D90" s="59" t="s">
        <v>202</v>
      </c>
      <c r="E90" s="59"/>
      <c r="F90" s="60">
        <v>1.6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31.5" outlineLevel="5">
      <c r="A91" s="5" t="s">
        <v>205</v>
      </c>
      <c r="B91" s="6" t="s">
        <v>165</v>
      </c>
      <c r="C91" s="6" t="s">
        <v>15</v>
      </c>
      <c r="D91" s="6" t="s">
        <v>206</v>
      </c>
      <c r="E91" s="6"/>
      <c r="F91" s="7">
        <f>F93+F92</f>
        <v>709.6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1.5" outlineLevel="5">
      <c r="A92" s="58" t="s">
        <v>207</v>
      </c>
      <c r="B92" s="59" t="s">
        <v>165</v>
      </c>
      <c r="C92" s="59" t="s">
        <v>15</v>
      </c>
      <c r="D92" s="59" t="s">
        <v>208</v>
      </c>
      <c r="E92" s="59"/>
      <c r="F92" s="60">
        <v>11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30" customFormat="1" ht="31.5" outlineLevel="5">
      <c r="A93" s="58" t="s">
        <v>209</v>
      </c>
      <c r="B93" s="59" t="s">
        <v>165</v>
      </c>
      <c r="C93" s="59" t="s">
        <v>15</v>
      </c>
      <c r="D93" s="59" t="s">
        <v>210</v>
      </c>
      <c r="E93" s="59"/>
      <c r="F93" s="60">
        <v>698.6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30" customFormat="1" ht="49.5" customHeight="1" outlineLevel="6">
      <c r="A94" s="14" t="s">
        <v>95</v>
      </c>
      <c r="B94" s="12" t="s">
        <v>165</v>
      </c>
      <c r="C94" s="12" t="s">
        <v>96</v>
      </c>
      <c r="D94" s="12" t="s">
        <v>5</v>
      </c>
      <c r="E94" s="12"/>
      <c r="F94" s="13">
        <f>F95</f>
        <v>13265.5</v>
      </c>
      <c r="G94" s="13">
        <f aca="true" t="shared" si="12" ref="G94:V95">G95</f>
        <v>0</v>
      </c>
      <c r="H94" s="13">
        <f t="shared" si="12"/>
        <v>0</v>
      </c>
      <c r="I94" s="13">
        <f t="shared" si="12"/>
        <v>0</v>
      </c>
      <c r="J94" s="13">
        <f t="shared" si="12"/>
        <v>0</v>
      </c>
      <c r="K94" s="13">
        <f t="shared" si="12"/>
        <v>0</v>
      </c>
      <c r="L94" s="13">
        <f t="shared" si="12"/>
        <v>0</v>
      </c>
      <c r="M94" s="13">
        <f t="shared" si="12"/>
        <v>0</v>
      </c>
      <c r="N94" s="13">
        <f t="shared" si="12"/>
        <v>0</v>
      </c>
      <c r="O94" s="13">
        <f t="shared" si="12"/>
        <v>0</v>
      </c>
      <c r="P94" s="13">
        <f t="shared" si="12"/>
        <v>0</v>
      </c>
      <c r="Q94" s="13">
        <f t="shared" si="12"/>
        <v>0</v>
      </c>
      <c r="R94" s="13">
        <f t="shared" si="12"/>
        <v>0</v>
      </c>
      <c r="S94" s="13">
        <f t="shared" si="12"/>
        <v>0</v>
      </c>
      <c r="T94" s="13">
        <f t="shared" si="12"/>
        <v>0</v>
      </c>
      <c r="U94" s="13">
        <f t="shared" si="12"/>
        <v>0</v>
      </c>
      <c r="V94" s="13">
        <f t="shared" si="12"/>
        <v>0</v>
      </c>
    </row>
    <row r="95" spans="1:22" s="30" customFormat="1" ht="15.75" outlineLevel="4">
      <c r="A95" s="61" t="s">
        <v>57</v>
      </c>
      <c r="B95" s="19" t="s">
        <v>165</v>
      </c>
      <c r="C95" s="19" t="s">
        <v>10</v>
      </c>
      <c r="D95" s="19" t="s">
        <v>5</v>
      </c>
      <c r="E95" s="19"/>
      <c r="F95" s="20">
        <f>F96+F99</f>
        <v>13265.5</v>
      </c>
      <c r="G95" s="7">
        <f t="shared" si="12"/>
        <v>0</v>
      </c>
      <c r="H95" s="7">
        <f t="shared" si="12"/>
        <v>0</v>
      </c>
      <c r="I95" s="7">
        <f t="shared" si="12"/>
        <v>0</v>
      </c>
      <c r="J95" s="7">
        <f t="shared" si="12"/>
        <v>0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0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7">
        <f t="shared" si="12"/>
        <v>0</v>
      </c>
      <c r="V95" s="7">
        <f t="shared" si="12"/>
        <v>0</v>
      </c>
    </row>
    <row r="96" spans="1:22" s="30" customFormat="1" ht="31.5" outlineLevel="5">
      <c r="A96" s="5" t="s">
        <v>204</v>
      </c>
      <c r="B96" s="6" t="s">
        <v>165</v>
      </c>
      <c r="C96" s="6" t="s">
        <v>10</v>
      </c>
      <c r="D96" s="6" t="s">
        <v>203</v>
      </c>
      <c r="E96" s="6"/>
      <c r="F96" s="7">
        <f>F97+F98</f>
        <v>12869.35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30" customFormat="1" ht="15.75" outlineLevel="5">
      <c r="A97" s="58" t="s">
        <v>200</v>
      </c>
      <c r="B97" s="59" t="s">
        <v>165</v>
      </c>
      <c r="C97" s="59" t="s">
        <v>10</v>
      </c>
      <c r="D97" s="59" t="s">
        <v>199</v>
      </c>
      <c r="E97" s="59"/>
      <c r="F97" s="60">
        <v>12849.35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30" customFormat="1" ht="31.5" outlineLevel="5">
      <c r="A98" s="58" t="s">
        <v>201</v>
      </c>
      <c r="B98" s="59" t="s">
        <v>165</v>
      </c>
      <c r="C98" s="59" t="s">
        <v>10</v>
      </c>
      <c r="D98" s="59" t="s">
        <v>202</v>
      </c>
      <c r="E98" s="59"/>
      <c r="F98" s="60">
        <v>20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30" customFormat="1" ht="31.5" outlineLevel="5">
      <c r="A99" s="5" t="s">
        <v>205</v>
      </c>
      <c r="B99" s="6" t="s">
        <v>165</v>
      </c>
      <c r="C99" s="6" t="s">
        <v>10</v>
      </c>
      <c r="D99" s="6" t="s">
        <v>206</v>
      </c>
      <c r="E99" s="6"/>
      <c r="F99" s="7">
        <f>F100+F101</f>
        <v>396.15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30" customFormat="1" ht="31.5" outlineLevel="5">
      <c r="A100" s="58" t="s">
        <v>207</v>
      </c>
      <c r="B100" s="59" t="s">
        <v>165</v>
      </c>
      <c r="C100" s="59" t="s">
        <v>10</v>
      </c>
      <c r="D100" s="59" t="s">
        <v>208</v>
      </c>
      <c r="E100" s="59"/>
      <c r="F100" s="60">
        <v>119.88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30" customFormat="1" ht="31.5" outlineLevel="5">
      <c r="A101" s="58" t="s">
        <v>209</v>
      </c>
      <c r="B101" s="59" t="s">
        <v>165</v>
      </c>
      <c r="C101" s="59" t="s">
        <v>10</v>
      </c>
      <c r="D101" s="59" t="s">
        <v>210</v>
      </c>
      <c r="E101" s="59"/>
      <c r="F101" s="60">
        <v>276.27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30" customFormat="1" ht="47.25" outlineLevel="6">
      <c r="A102" s="14" t="s">
        <v>102</v>
      </c>
      <c r="B102" s="12" t="s">
        <v>165</v>
      </c>
      <c r="C102" s="12" t="s">
        <v>101</v>
      </c>
      <c r="D102" s="12" t="s">
        <v>5</v>
      </c>
      <c r="E102" s="12"/>
      <c r="F102" s="13">
        <f>F103</f>
        <v>500</v>
      </c>
      <c r="G102" s="13">
        <f aca="true" t="shared" si="13" ref="G102:V103">G103</f>
        <v>0</v>
      </c>
      <c r="H102" s="13">
        <f t="shared" si="13"/>
        <v>0</v>
      </c>
      <c r="I102" s="13">
        <f t="shared" si="13"/>
        <v>0</v>
      </c>
      <c r="J102" s="13">
        <f t="shared" si="13"/>
        <v>0</v>
      </c>
      <c r="K102" s="13">
        <f t="shared" si="13"/>
        <v>0</v>
      </c>
      <c r="L102" s="13">
        <f t="shared" si="13"/>
        <v>0</v>
      </c>
      <c r="M102" s="13">
        <f t="shared" si="13"/>
        <v>0</v>
      </c>
      <c r="N102" s="13">
        <f t="shared" si="13"/>
        <v>0</v>
      </c>
      <c r="O102" s="13">
        <f t="shared" si="13"/>
        <v>0</v>
      </c>
      <c r="P102" s="13">
        <f t="shared" si="13"/>
        <v>0</v>
      </c>
      <c r="Q102" s="13">
        <f t="shared" si="13"/>
        <v>0</v>
      </c>
      <c r="R102" s="13">
        <f t="shared" si="13"/>
        <v>0</v>
      </c>
      <c r="S102" s="13">
        <f t="shared" si="13"/>
        <v>0</v>
      </c>
      <c r="T102" s="13">
        <f t="shared" si="13"/>
        <v>0</v>
      </c>
      <c r="U102" s="13">
        <f t="shared" si="13"/>
        <v>0</v>
      </c>
      <c r="V102" s="13">
        <f t="shared" si="13"/>
        <v>0</v>
      </c>
    </row>
    <row r="103" spans="1:22" s="30" customFormat="1" ht="32.25" customHeight="1" outlineLevel="4">
      <c r="A103" s="61" t="s">
        <v>68</v>
      </c>
      <c r="B103" s="19" t="s">
        <v>165</v>
      </c>
      <c r="C103" s="19" t="s">
        <v>16</v>
      </c>
      <c r="D103" s="19" t="s">
        <v>5</v>
      </c>
      <c r="E103" s="19"/>
      <c r="F103" s="20">
        <f>F104+F106</f>
        <v>500</v>
      </c>
      <c r="G103" s="7">
        <f t="shared" si="13"/>
        <v>0</v>
      </c>
      <c r="H103" s="7">
        <f t="shared" si="13"/>
        <v>0</v>
      </c>
      <c r="I103" s="7">
        <f t="shared" si="13"/>
        <v>0</v>
      </c>
      <c r="J103" s="7">
        <f t="shared" si="13"/>
        <v>0</v>
      </c>
      <c r="K103" s="7">
        <f t="shared" si="13"/>
        <v>0</v>
      </c>
      <c r="L103" s="7">
        <f t="shared" si="13"/>
        <v>0</v>
      </c>
      <c r="M103" s="7">
        <f t="shared" si="13"/>
        <v>0</v>
      </c>
      <c r="N103" s="7">
        <f t="shared" si="13"/>
        <v>0</v>
      </c>
      <c r="O103" s="7">
        <f t="shared" si="13"/>
        <v>0</v>
      </c>
      <c r="P103" s="7">
        <f t="shared" si="13"/>
        <v>0</v>
      </c>
      <c r="Q103" s="7">
        <f t="shared" si="13"/>
        <v>0</v>
      </c>
      <c r="R103" s="7">
        <f t="shared" si="13"/>
        <v>0</v>
      </c>
      <c r="S103" s="7">
        <f t="shared" si="13"/>
        <v>0</v>
      </c>
      <c r="T103" s="7">
        <f t="shared" si="13"/>
        <v>0</v>
      </c>
      <c r="U103" s="7">
        <f t="shared" si="13"/>
        <v>0</v>
      </c>
      <c r="V103" s="7">
        <f t="shared" si="13"/>
        <v>0</v>
      </c>
    </row>
    <row r="104" spans="1:22" s="30" customFormat="1" ht="31.5" outlineLevel="5">
      <c r="A104" s="5" t="s">
        <v>205</v>
      </c>
      <c r="B104" s="6" t="s">
        <v>165</v>
      </c>
      <c r="C104" s="6" t="s">
        <v>16</v>
      </c>
      <c r="D104" s="6" t="s">
        <v>206</v>
      </c>
      <c r="E104" s="6"/>
      <c r="F104" s="7">
        <f>F105</f>
        <v>492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30" customFormat="1" ht="31.5" outlineLevel="5">
      <c r="A105" s="58" t="s">
        <v>209</v>
      </c>
      <c r="B105" s="59" t="s">
        <v>165</v>
      </c>
      <c r="C105" s="59" t="s">
        <v>16</v>
      </c>
      <c r="D105" s="59" t="s">
        <v>210</v>
      </c>
      <c r="E105" s="59"/>
      <c r="F105" s="60">
        <v>492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30" customFormat="1" ht="15.75" outlineLevel="5">
      <c r="A106" s="5" t="s">
        <v>211</v>
      </c>
      <c r="B106" s="6" t="s">
        <v>165</v>
      </c>
      <c r="C106" s="6" t="s">
        <v>16</v>
      </c>
      <c r="D106" s="6" t="s">
        <v>212</v>
      </c>
      <c r="E106" s="6"/>
      <c r="F106" s="7">
        <f>F107</f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30" customFormat="1" ht="15.75" outlineLevel="5">
      <c r="A107" s="58" t="s">
        <v>214</v>
      </c>
      <c r="B107" s="59" t="s">
        <v>165</v>
      </c>
      <c r="C107" s="59" t="s">
        <v>16</v>
      </c>
      <c r="D107" s="59" t="s">
        <v>216</v>
      </c>
      <c r="E107" s="59"/>
      <c r="F107" s="60">
        <v>8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30" customFormat="1" ht="32.25" customHeight="1" outlineLevel="6">
      <c r="A108" s="14" t="s">
        <v>104</v>
      </c>
      <c r="B108" s="12" t="s">
        <v>165</v>
      </c>
      <c r="C108" s="12" t="s">
        <v>103</v>
      </c>
      <c r="D108" s="12" t="s">
        <v>5</v>
      </c>
      <c r="E108" s="12"/>
      <c r="F108" s="13">
        <f>F109</f>
        <v>0</v>
      </c>
      <c r="G108" s="13">
        <f aca="true" t="shared" si="14" ref="G108:V108">G109</f>
        <v>0</v>
      </c>
      <c r="H108" s="13">
        <f t="shared" si="14"/>
        <v>0</v>
      </c>
      <c r="I108" s="13">
        <f t="shared" si="14"/>
        <v>0</v>
      </c>
      <c r="J108" s="13">
        <f t="shared" si="14"/>
        <v>0</v>
      </c>
      <c r="K108" s="13">
        <f t="shared" si="14"/>
        <v>0</v>
      </c>
      <c r="L108" s="13">
        <f t="shared" si="14"/>
        <v>0</v>
      </c>
      <c r="M108" s="13">
        <f t="shared" si="14"/>
        <v>0</v>
      </c>
      <c r="N108" s="13">
        <f t="shared" si="14"/>
        <v>0</v>
      </c>
      <c r="O108" s="13">
        <f t="shared" si="14"/>
        <v>0</v>
      </c>
      <c r="P108" s="13">
        <f t="shared" si="14"/>
        <v>0</v>
      </c>
      <c r="Q108" s="13">
        <f t="shared" si="14"/>
        <v>0</v>
      </c>
      <c r="R108" s="13">
        <f t="shared" si="14"/>
        <v>0</v>
      </c>
      <c r="S108" s="13">
        <f t="shared" si="14"/>
        <v>0</v>
      </c>
      <c r="T108" s="13">
        <f t="shared" si="14"/>
        <v>0</v>
      </c>
      <c r="U108" s="13">
        <f t="shared" si="14"/>
        <v>0</v>
      </c>
      <c r="V108" s="13">
        <f t="shared" si="14"/>
        <v>0</v>
      </c>
    </row>
    <row r="109" spans="1:22" s="30" customFormat="1" ht="15.75" customHeight="1" outlineLevel="4">
      <c r="A109" s="61" t="s">
        <v>69</v>
      </c>
      <c r="B109" s="19" t="s">
        <v>165</v>
      </c>
      <c r="C109" s="19" t="s">
        <v>17</v>
      </c>
      <c r="D109" s="19" t="s">
        <v>5</v>
      </c>
      <c r="E109" s="19"/>
      <c r="F109" s="20">
        <f>F110</f>
        <v>0</v>
      </c>
      <c r="G109" s="7">
        <f aca="true" t="shared" si="15" ref="G109:V109">G110</f>
        <v>0</v>
      </c>
      <c r="H109" s="7">
        <f t="shared" si="15"/>
        <v>0</v>
      </c>
      <c r="I109" s="7">
        <f t="shared" si="15"/>
        <v>0</v>
      </c>
      <c r="J109" s="7">
        <f t="shared" si="15"/>
        <v>0</v>
      </c>
      <c r="K109" s="7">
        <f t="shared" si="15"/>
        <v>0</v>
      </c>
      <c r="L109" s="7">
        <f t="shared" si="15"/>
        <v>0</v>
      </c>
      <c r="M109" s="7">
        <f t="shared" si="15"/>
        <v>0</v>
      </c>
      <c r="N109" s="7">
        <f t="shared" si="15"/>
        <v>0</v>
      </c>
      <c r="O109" s="7">
        <f t="shared" si="15"/>
        <v>0</v>
      </c>
      <c r="P109" s="7">
        <f t="shared" si="15"/>
        <v>0</v>
      </c>
      <c r="Q109" s="7">
        <f t="shared" si="15"/>
        <v>0</v>
      </c>
      <c r="R109" s="7">
        <f t="shared" si="15"/>
        <v>0</v>
      </c>
      <c r="S109" s="7">
        <f t="shared" si="15"/>
        <v>0</v>
      </c>
      <c r="T109" s="7">
        <f t="shared" si="15"/>
        <v>0</v>
      </c>
      <c r="U109" s="7">
        <f t="shared" si="15"/>
        <v>0</v>
      </c>
      <c r="V109" s="7">
        <f t="shared" si="15"/>
        <v>0</v>
      </c>
    </row>
    <row r="110" spans="1:22" s="30" customFormat="1" ht="15.75" outlineLevel="5">
      <c r="A110" s="5" t="s">
        <v>224</v>
      </c>
      <c r="B110" s="6" t="s">
        <v>165</v>
      </c>
      <c r="C110" s="6" t="s">
        <v>17</v>
      </c>
      <c r="D110" s="6" t="s">
        <v>223</v>
      </c>
      <c r="E110" s="6"/>
      <c r="F110" s="7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30" customFormat="1" ht="15.75" outlineLevel="6">
      <c r="A111" s="14" t="s">
        <v>138</v>
      </c>
      <c r="B111" s="12" t="s">
        <v>165</v>
      </c>
      <c r="C111" s="12" t="s">
        <v>136</v>
      </c>
      <c r="D111" s="12" t="s">
        <v>5</v>
      </c>
      <c r="E111" s="12"/>
      <c r="F111" s="13">
        <f>F112</f>
        <v>22528.84</v>
      </c>
      <c r="G111" s="13">
        <f aca="true" t="shared" si="16" ref="G111:V112">G112</f>
        <v>0</v>
      </c>
      <c r="H111" s="13">
        <f t="shared" si="16"/>
        <v>0</v>
      </c>
      <c r="I111" s="13">
        <f t="shared" si="16"/>
        <v>0</v>
      </c>
      <c r="J111" s="13">
        <f t="shared" si="16"/>
        <v>0</v>
      </c>
      <c r="K111" s="13">
        <f t="shared" si="16"/>
        <v>0</v>
      </c>
      <c r="L111" s="13">
        <f t="shared" si="16"/>
        <v>0</v>
      </c>
      <c r="M111" s="13">
        <f t="shared" si="16"/>
        <v>0</v>
      </c>
      <c r="N111" s="13">
        <f t="shared" si="16"/>
        <v>0</v>
      </c>
      <c r="O111" s="13">
        <f t="shared" si="16"/>
        <v>0</v>
      </c>
      <c r="P111" s="13">
        <f t="shared" si="16"/>
        <v>0</v>
      </c>
      <c r="Q111" s="13">
        <f t="shared" si="16"/>
        <v>0</v>
      </c>
      <c r="R111" s="13">
        <f t="shared" si="16"/>
        <v>0</v>
      </c>
      <c r="S111" s="13">
        <f t="shared" si="16"/>
        <v>0</v>
      </c>
      <c r="T111" s="13">
        <f t="shared" si="16"/>
        <v>0</v>
      </c>
      <c r="U111" s="13">
        <f t="shared" si="16"/>
        <v>0</v>
      </c>
      <c r="V111" s="13">
        <f t="shared" si="16"/>
        <v>0</v>
      </c>
    </row>
    <row r="112" spans="1:22" s="30" customFormat="1" ht="15.75" outlineLevel="6">
      <c r="A112" s="61" t="s">
        <v>88</v>
      </c>
      <c r="B112" s="19" t="s">
        <v>165</v>
      </c>
      <c r="C112" s="19" t="s">
        <v>137</v>
      </c>
      <c r="D112" s="19" t="s">
        <v>5</v>
      </c>
      <c r="E112" s="19"/>
      <c r="F112" s="20">
        <f>F113+F116+F119</f>
        <v>22528.84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0">
        <f t="shared" si="16"/>
        <v>0</v>
      </c>
      <c r="P112" s="20">
        <f t="shared" si="16"/>
        <v>0</v>
      </c>
      <c r="Q112" s="20">
        <f t="shared" si="16"/>
        <v>0</v>
      </c>
      <c r="R112" s="20">
        <f t="shared" si="16"/>
        <v>0</v>
      </c>
      <c r="S112" s="20">
        <f t="shared" si="16"/>
        <v>0</v>
      </c>
      <c r="T112" s="20">
        <f t="shared" si="16"/>
        <v>0</v>
      </c>
      <c r="U112" s="20">
        <f t="shared" si="16"/>
        <v>0</v>
      </c>
      <c r="V112" s="20">
        <f t="shared" si="16"/>
        <v>0</v>
      </c>
    </row>
    <row r="113" spans="1:22" s="30" customFormat="1" ht="15.75" outlineLevel="6">
      <c r="A113" s="5" t="s">
        <v>225</v>
      </c>
      <c r="B113" s="6" t="s">
        <v>165</v>
      </c>
      <c r="C113" s="6" t="s">
        <v>137</v>
      </c>
      <c r="D113" s="6" t="s">
        <v>226</v>
      </c>
      <c r="E113" s="6"/>
      <c r="F113" s="7">
        <f>F114+F115</f>
        <v>9942.68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30" customFormat="1" ht="15.75" outlineLevel="6">
      <c r="A114" s="58" t="s">
        <v>200</v>
      </c>
      <c r="B114" s="59" t="s">
        <v>165</v>
      </c>
      <c r="C114" s="59" t="s">
        <v>137</v>
      </c>
      <c r="D114" s="59" t="s">
        <v>227</v>
      </c>
      <c r="E114" s="59"/>
      <c r="F114" s="60">
        <v>9922.68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31.5" outlineLevel="6">
      <c r="A115" s="58" t="s">
        <v>201</v>
      </c>
      <c r="B115" s="59" t="s">
        <v>165</v>
      </c>
      <c r="C115" s="59" t="s">
        <v>137</v>
      </c>
      <c r="D115" s="59" t="s">
        <v>228</v>
      </c>
      <c r="E115" s="59"/>
      <c r="F115" s="60">
        <v>20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" t="s">
        <v>205</v>
      </c>
      <c r="B116" s="6" t="s">
        <v>165</v>
      </c>
      <c r="C116" s="6" t="s">
        <v>137</v>
      </c>
      <c r="D116" s="6" t="s">
        <v>206</v>
      </c>
      <c r="E116" s="6"/>
      <c r="F116" s="7">
        <f>F117+F118</f>
        <v>12323.16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8" t="s">
        <v>207</v>
      </c>
      <c r="B117" s="59" t="s">
        <v>165</v>
      </c>
      <c r="C117" s="59" t="s">
        <v>137</v>
      </c>
      <c r="D117" s="59" t="s">
        <v>208</v>
      </c>
      <c r="E117" s="59"/>
      <c r="F117" s="60">
        <v>3311.16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209</v>
      </c>
      <c r="B118" s="59" t="s">
        <v>165</v>
      </c>
      <c r="C118" s="59" t="s">
        <v>137</v>
      </c>
      <c r="D118" s="59" t="s">
        <v>210</v>
      </c>
      <c r="E118" s="59"/>
      <c r="F118" s="60">
        <v>9012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15.75" outlineLevel="6">
      <c r="A119" s="5" t="s">
        <v>211</v>
      </c>
      <c r="B119" s="6" t="s">
        <v>165</v>
      </c>
      <c r="C119" s="6" t="s">
        <v>137</v>
      </c>
      <c r="D119" s="6" t="s">
        <v>212</v>
      </c>
      <c r="E119" s="6"/>
      <c r="F119" s="7">
        <f>F120+F121</f>
        <v>263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31.5" outlineLevel="6">
      <c r="A120" s="58" t="s">
        <v>213</v>
      </c>
      <c r="B120" s="59" t="s">
        <v>165</v>
      </c>
      <c r="C120" s="59" t="s">
        <v>137</v>
      </c>
      <c r="D120" s="59" t="s">
        <v>215</v>
      </c>
      <c r="E120" s="59"/>
      <c r="F120" s="60">
        <v>226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30" customFormat="1" ht="15.75" outlineLevel="6">
      <c r="A121" s="58" t="s">
        <v>214</v>
      </c>
      <c r="B121" s="59" t="s">
        <v>165</v>
      </c>
      <c r="C121" s="59" t="s">
        <v>137</v>
      </c>
      <c r="D121" s="59" t="s">
        <v>216</v>
      </c>
      <c r="E121" s="59"/>
      <c r="F121" s="60">
        <v>37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14" t="s">
        <v>76</v>
      </c>
      <c r="B122" s="12" t="s">
        <v>165</v>
      </c>
      <c r="C122" s="12" t="s">
        <v>24</v>
      </c>
      <c r="D122" s="12" t="s">
        <v>5</v>
      </c>
      <c r="E122" s="12"/>
      <c r="F122" s="13">
        <f>F123+F126+F129</f>
        <v>580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15.75" outlineLevel="6">
      <c r="A123" s="61" t="s">
        <v>230</v>
      </c>
      <c r="B123" s="19" t="s">
        <v>165</v>
      </c>
      <c r="C123" s="19" t="s">
        <v>229</v>
      </c>
      <c r="D123" s="19" t="s">
        <v>5</v>
      </c>
      <c r="E123" s="19"/>
      <c r="F123" s="20">
        <f>F124</f>
        <v>329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229</v>
      </c>
      <c r="D124" s="6" t="s">
        <v>206</v>
      </c>
      <c r="E124" s="6"/>
      <c r="F124" s="7">
        <f>F125</f>
        <v>329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209</v>
      </c>
      <c r="B125" s="59" t="s">
        <v>165</v>
      </c>
      <c r="C125" s="59" t="s">
        <v>229</v>
      </c>
      <c r="D125" s="59" t="s">
        <v>210</v>
      </c>
      <c r="E125" s="59"/>
      <c r="F125" s="60">
        <v>329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61" t="s">
        <v>231</v>
      </c>
      <c r="B126" s="19" t="s">
        <v>165</v>
      </c>
      <c r="C126" s="19" t="s">
        <v>232</v>
      </c>
      <c r="D126" s="19" t="s">
        <v>5</v>
      </c>
      <c r="E126" s="19"/>
      <c r="F126" s="20">
        <f>F127</f>
        <v>200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5" t="s">
        <v>205</v>
      </c>
      <c r="B127" s="6" t="s">
        <v>165</v>
      </c>
      <c r="C127" s="6" t="s">
        <v>232</v>
      </c>
      <c r="D127" s="6" t="s">
        <v>206</v>
      </c>
      <c r="E127" s="6"/>
      <c r="F127" s="7">
        <f>F128</f>
        <v>200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30" customFormat="1" ht="31.5" outlineLevel="6">
      <c r="A128" s="58" t="s">
        <v>209</v>
      </c>
      <c r="B128" s="59" t="s">
        <v>165</v>
      </c>
      <c r="C128" s="59" t="s">
        <v>232</v>
      </c>
      <c r="D128" s="59" t="s">
        <v>210</v>
      </c>
      <c r="E128" s="59"/>
      <c r="F128" s="60">
        <v>200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31.5" outlineLevel="6">
      <c r="A129" s="88" t="s">
        <v>304</v>
      </c>
      <c r="B129" s="19" t="s">
        <v>165</v>
      </c>
      <c r="C129" s="19" t="s">
        <v>305</v>
      </c>
      <c r="D129" s="19" t="s">
        <v>5</v>
      </c>
      <c r="E129" s="19"/>
      <c r="F129" s="20">
        <f>F130</f>
        <v>51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30" customFormat="1" ht="31.5" outlineLevel="6">
      <c r="A130" s="5" t="s">
        <v>205</v>
      </c>
      <c r="B130" s="6" t="s">
        <v>165</v>
      </c>
      <c r="C130" s="6" t="s">
        <v>305</v>
      </c>
      <c r="D130" s="6" t="s">
        <v>206</v>
      </c>
      <c r="E130" s="6"/>
      <c r="F130" s="7">
        <f>F131</f>
        <v>51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30" customFormat="1" ht="31.5" outlineLevel="6">
      <c r="A131" s="58" t="s">
        <v>209</v>
      </c>
      <c r="B131" s="59" t="s">
        <v>165</v>
      </c>
      <c r="C131" s="59" t="s">
        <v>305</v>
      </c>
      <c r="D131" s="59" t="s">
        <v>210</v>
      </c>
      <c r="E131" s="59"/>
      <c r="F131" s="60">
        <v>51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30" customFormat="1" ht="31.5" outlineLevel="6">
      <c r="A132" s="14" t="s">
        <v>143</v>
      </c>
      <c r="B132" s="12" t="s">
        <v>165</v>
      </c>
      <c r="C132" s="12" t="s">
        <v>141</v>
      </c>
      <c r="D132" s="12" t="s">
        <v>5</v>
      </c>
      <c r="E132" s="12"/>
      <c r="F132" s="13">
        <f>F133+F136</f>
        <v>774.1300000000001</v>
      </c>
      <c r="G132" s="13">
        <f aca="true" t="shared" si="17" ref="G132:V132">G133</f>
        <v>0</v>
      </c>
      <c r="H132" s="13">
        <f t="shared" si="17"/>
        <v>0</v>
      </c>
      <c r="I132" s="13">
        <f t="shared" si="17"/>
        <v>0</v>
      </c>
      <c r="J132" s="13">
        <f t="shared" si="17"/>
        <v>0</v>
      </c>
      <c r="K132" s="13">
        <f t="shared" si="17"/>
        <v>0</v>
      </c>
      <c r="L132" s="13">
        <f t="shared" si="17"/>
        <v>0</v>
      </c>
      <c r="M132" s="13">
        <f t="shared" si="17"/>
        <v>0</v>
      </c>
      <c r="N132" s="13">
        <f t="shared" si="17"/>
        <v>0</v>
      </c>
      <c r="O132" s="13">
        <f t="shared" si="17"/>
        <v>0</v>
      </c>
      <c r="P132" s="13">
        <f t="shared" si="17"/>
        <v>0</v>
      </c>
      <c r="Q132" s="13">
        <f t="shared" si="17"/>
        <v>0</v>
      </c>
      <c r="R132" s="13">
        <f t="shared" si="17"/>
        <v>0</v>
      </c>
      <c r="S132" s="13">
        <f t="shared" si="17"/>
        <v>0</v>
      </c>
      <c r="T132" s="13">
        <f t="shared" si="17"/>
        <v>0</v>
      </c>
      <c r="U132" s="13">
        <f t="shared" si="17"/>
        <v>0</v>
      </c>
      <c r="V132" s="13">
        <f t="shared" si="17"/>
        <v>0</v>
      </c>
    </row>
    <row r="133" spans="1:22" s="30" customFormat="1" ht="31.5" outlineLevel="6">
      <c r="A133" s="5" t="s">
        <v>204</v>
      </c>
      <c r="B133" s="6" t="s">
        <v>165</v>
      </c>
      <c r="C133" s="6" t="s">
        <v>141</v>
      </c>
      <c r="D133" s="6" t="s">
        <v>203</v>
      </c>
      <c r="E133" s="6"/>
      <c r="F133" s="7">
        <f>F134+F135</f>
        <v>559.1500000000001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30" customFormat="1" ht="15.75" outlineLevel="6">
      <c r="A134" s="58" t="s">
        <v>200</v>
      </c>
      <c r="B134" s="59" t="s">
        <v>165</v>
      </c>
      <c r="C134" s="59" t="s">
        <v>141</v>
      </c>
      <c r="D134" s="59" t="s">
        <v>199</v>
      </c>
      <c r="E134" s="59"/>
      <c r="F134" s="60">
        <v>557.95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30" customFormat="1" ht="31.5" outlineLevel="6">
      <c r="A135" s="58" t="s">
        <v>201</v>
      </c>
      <c r="B135" s="59" t="s">
        <v>165</v>
      </c>
      <c r="C135" s="59" t="s">
        <v>141</v>
      </c>
      <c r="D135" s="59" t="s">
        <v>202</v>
      </c>
      <c r="E135" s="59"/>
      <c r="F135" s="60">
        <v>1.2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30" customFormat="1" ht="31.5" outlineLevel="6">
      <c r="A136" s="5" t="s">
        <v>205</v>
      </c>
      <c r="B136" s="6" t="s">
        <v>165</v>
      </c>
      <c r="C136" s="6" t="s">
        <v>141</v>
      </c>
      <c r="D136" s="6" t="s">
        <v>206</v>
      </c>
      <c r="E136" s="6"/>
      <c r="F136" s="7">
        <f>F137+F138</f>
        <v>214.98000000000002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30" customFormat="1" ht="31.5" outlineLevel="6">
      <c r="A137" s="58" t="s">
        <v>207</v>
      </c>
      <c r="B137" s="59" t="s">
        <v>165</v>
      </c>
      <c r="C137" s="59" t="s">
        <v>141</v>
      </c>
      <c r="D137" s="59" t="s">
        <v>208</v>
      </c>
      <c r="E137" s="59"/>
      <c r="F137" s="60">
        <v>98.86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30" customFormat="1" ht="31.5" outlineLevel="6">
      <c r="A138" s="58" t="s">
        <v>209</v>
      </c>
      <c r="B138" s="59" t="s">
        <v>165</v>
      </c>
      <c r="C138" s="59" t="s">
        <v>141</v>
      </c>
      <c r="D138" s="59" t="s">
        <v>210</v>
      </c>
      <c r="E138" s="59"/>
      <c r="F138" s="60">
        <v>116.12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30" customFormat="1" ht="47.25" outlineLevel="6">
      <c r="A139" s="14" t="s">
        <v>144</v>
      </c>
      <c r="B139" s="12" t="s">
        <v>165</v>
      </c>
      <c r="C139" s="12" t="s">
        <v>142</v>
      </c>
      <c r="D139" s="12" t="s">
        <v>5</v>
      </c>
      <c r="E139" s="12"/>
      <c r="F139" s="13">
        <f>F140+F143</f>
        <v>521.8499999999999</v>
      </c>
      <c r="G139" s="13">
        <f aca="true" t="shared" si="18" ref="G139:V139">G140</f>
        <v>0</v>
      </c>
      <c r="H139" s="13">
        <f t="shared" si="18"/>
        <v>0</v>
      </c>
      <c r="I139" s="13">
        <f t="shared" si="18"/>
        <v>0</v>
      </c>
      <c r="J139" s="13">
        <f t="shared" si="18"/>
        <v>0</v>
      </c>
      <c r="K139" s="13">
        <f t="shared" si="18"/>
        <v>0</v>
      </c>
      <c r="L139" s="13">
        <f t="shared" si="18"/>
        <v>0</v>
      </c>
      <c r="M139" s="13">
        <f t="shared" si="18"/>
        <v>0</v>
      </c>
      <c r="N139" s="13">
        <f t="shared" si="18"/>
        <v>0</v>
      </c>
      <c r="O139" s="13">
        <f t="shared" si="18"/>
        <v>0</v>
      </c>
      <c r="P139" s="13">
        <f t="shared" si="18"/>
        <v>0</v>
      </c>
      <c r="Q139" s="13">
        <f t="shared" si="18"/>
        <v>0</v>
      </c>
      <c r="R139" s="13">
        <f t="shared" si="18"/>
        <v>0</v>
      </c>
      <c r="S139" s="13">
        <f t="shared" si="18"/>
        <v>0</v>
      </c>
      <c r="T139" s="13">
        <f t="shared" si="18"/>
        <v>0</v>
      </c>
      <c r="U139" s="13">
        <f t="shared" si="18"/>
        <v>0</v>
      </c>
      <c r="V139" s="13">
        <f t="shared" si="18"/>
        <v>0</v>
      </c>
    </row>
    <row r="140" spans="1:22" s="30" customFormat="1" ht="31.5" outlineLevel="6">
      <c r="A140" s="5" t="s">
        <v>204</v>
      </c>
      <c r="B140" s="6" t="s">
        <v>165</v>
      </c>
      <c r="C140" s="6" t="s">
        <v>142</v>
      </c>
      <c r="D140" s="6" t="s">
        <v>203</v>
      </c>
      <c r="E140" s="6"/>
      <c r="F140" s="7">
        <f>F141+F142</f>
        <v>386.77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30" customFormat="1" ht="15.75" outlineLevel="6">
      <c r="A141" s="58" t="s">
        <v>200</v>
      </c>
      <c r="B141" s="59" t="s">
        <v>165</v>
      </c>
      <c r="C141" s="59" t="s">
        <v>142</v>
      </c>
      <c r="D141" s="59" t="s">
        <v>199</v>
      </c>
      <c r="E141" s="59"/>
      <c r="F141" s="60">
        <v>386.37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30" customFormat="1" ht="31.5" outlineLevel="6">
      <c r="A142" s="58" t="s">
        <v>201</v>
      </c>
      <c r="B142" s="59" t="s">
        <v>165</v>
      </c>
      <c r="C142" s="59" t="s">
        <v>142</v>
      </c>
      <c r="D142" s="59" t="s">
        <v>202</v>
      </c>
      <c r="E142" s="59"/>
      <c r="F142" s="60">
        <v>0.4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30" customFormat="1" ht="31.5" outlineLevel="6">
      <c r="A143" s="5" t="s">
        <v>205</v>
      </c>
      <c r="B143" s="6" t="s">
        <v>165</v>
      </c>
      <c r="C143" s="6" t="s">
        <v>142</v>
      </c>
      <c r="D143" s="6" t="s">
        <v>206</v>
      </c>
      <c r="E143" s="6"/>
      <c r="F143" s="7">
        <f>F144+F145</f>
        <v>135.07999999999998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30" customFormat="1" ht="31.5" outlineLevel="6">
      <c r="A144" s="58" t="s">
        <v>207</v>
      </c>
      <c r="B144" s="59" t="s">
        <v>165</v>
      </c>
      <c r="C144" s="59" t="s">
        <v>142</v>
      </c>
      <c r="D144" s="59" t="s">
        <v>208</v>
      </c>
      <c r="E144" s="59"/>
      <c r="F144" s="60">
        <v>87.89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30" customFormat="1" ht="31.5" outlineLevel="6">
      <c r="A145" s="58" t="s">
        <v>209</v>
      </c>
      <c r="B145" s="59" t="s">
        <v>165</v>
      </c>
      <c r="C145" s="59" t="s">
        <v>142</v>
      </c>
      <c r="D145" s="59" t="s">
        <v>210</v>
      </c>
      <c r="E145" s="59"/>
      <c r="F145" s="60">
        <v>47.19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30" customFormat="1" ht="31.5" outlineLevel="6">
      <c r="A146" s="14" t="s">
        <v>154</v>
      </c>
      <c r="B146" s="12" t="s">
        <v>165</v>
      </c>
      <c r="C146" s="12" t="s">
        <v>153</v>
      </c>
      <c r="D146" s="12" t="s">
        <v>5</v>
      </c>
      <c r="E146" s="12"/>
      <c r="F146" s="13">
        <f>F147+F149</f>
        <v>632.7</v>
      </c>
      <c r="G146" s="13">
        <f aca="true" t="shared" si="19" ref="G146:V146">G147</f>
        <v>0</v>
      </c>
      <c r="H146" s="13">
        <f t="shared" si="19"/>
        <v>0</v>
      </c>
      <c r="I146" s="13">
        <f t="shared" si="19"/>
        <v>0</v>
      </c>
      <c r="J146" s="13">
        <f t="shared" si="19"/>
        <v>0</v>
      </c>
      <c r="K146" s="13">
        <f t="shared" si="19"/>
        <v>0</v>
      </c>
      <c r="L146" s="13">
        <f t="shared" si="19"/>
        <v>0</v>
      </c>
      <c r="M146" s="13">
        <f t="shared" si="19"/>
        <v>0</v>
      </c>
      <c r="N146" s="13">
        <f t="shared" si="19"/>
        <v>0</v>
      </c>
      <c r="O146" s="13">
        <f t="shared" si="19"/>
        <v>0</v>
      </c>
      <c r="P146" s="13">
        <f t="shared" si="19"/>
        <v>0</v>
      </c>
      <c r="Q146" s="13">
        <f t="shared" si="19"/>
        <v>0</v>
      </c>
      <c r="R146" s="13">
        <f t="shared" si="19"/>
        <v>0</v>
      </c>
      <c r="S146" s="13">
        <f t="shared" si="19"/>
        <v>0</v>
      </c>
      <c r="T146" s="13">
        <f t="shared" si="19"/>
        <v>0</v>
      </c>
      <c r="U146" s="13">
        <f t="shared" si="19"/>
        <v>0</v>
      </c>
      <c r="V146" s="13">
        <f t="shared" si="19"/>
        <v>0</v>
      </c>
    </row>
    <row r="147" spans="1:22" s="30" customFormat="1" ht="31.5" outlineLevel="6">
      <c r="A147" s="5" t="s">
        <v>204</v>
      </c>
      <c r="B147" s="6" t="s">
        <v>165</v>
      </c>
      <c r="C147" s="6" t="s">
        <v>153</v>
      </c>
      <c r="D147" s="6" t="s">
        <v>203</v>
      </c>
      <c r="E147" s="6"/>
      <c r="F147" s="7">
        <f>F148</f>
        <v>574.48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30" customFormat="1" ht="15.75" outlineLevel="6">
      <c r="A148" s="58" t="s">
        <v>200</v>
      </c>
      <c r="B148" s="59" t="s">
        <v>165</v>
      </c>
      <c r="C148" s="59" t="s">
        <v>153</v>
      </c>
      <c r="D148" s="59" t="s">
        <v>199</v>
      </c>
      <c r="E148" s="63"/>
      <c r="F148" s="60">
        <v>574.48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30" customFormat="1" ht="31.5" outlineLevel="6">
      <c r="A149" s="5" t="s">
        <v>205</v>
      </c>
      <c r="B149" s="6" t="s">
        <v>165</v>
      </c>
      <c r="C149" s="6" t="s">
        <v>153</v>
      </c>
      <c r="D149" s="6" t="s">
        <v>206</v>
      </c>
      <c r="E149" s="55"/>
      <c r="F149" s="7">
        <f>F150+F151</f>
        <v>58.22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30" customFormat="1" ht="31.5" outlineLevel="6">
      <c r="A150" s="58" t="s">
        <v>207</v>
      </c>
      <c r="B150" s="59" t="s">
        <v>165</v>
      </c>
      <c r="C150" s="59" t="s">
        <v>153</v>
      </c>
      <c r="D150" s="59" t="s">
        <v>208</v>
      </c>
      <c r="E150" s="63"/>
      <c r="F150" s="60">
        <v>30.06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30" customFormat="1" ht="31.5" outlineLevel="6">
      <c r="A151" s="58" t="s">
        <v>209</v>
      </c>
      <c r="B151" s="59" t="s">
        <v>165</v>
      </c>
      <c r="C151" s="59" t="s">
        <v>153</v>
      </c>
      <c r="D151" s="59" t="s">
        <v>210</v>
      </c>
      <c r="E151" s="63"/>
      <c r="F151" s="60">
        <v>28.16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5" ht="15.75" outlineLevel="6">
      <c r="A152" s="37" t="s">
        <v>178</v>
      </c>
      <c r="B152" s="38" t="s">
        <v>179</v>
      </c>
      <c r="C152" s="38" t="s">
        <v>6</v>
      </c>
      <c r="D152" s="38" t="s">
        <v>5</v>
      </c>
      <c r="E152" s="53" t="s">
        <v>5</v>
      </c>
      <c r="F152" s="39">
        <f aca="true" t="shared" si="20" ref="F152:G154">F153</f>
        <v>1534.72</v>
      </c>
      <c r="G152" s="39">
        <f t="shared" si="20"/>
        <v>1397.92</v>
      </c>
      <c r="H152" s="39">
        <f aca="true" t="shared" si="21" ref="H152:V154">H153</f>
        <v>0</v>
      </c>
      <c r="I152" s="39">
        <f t="shared" si="21"/>
        <v>0</v>
      </c>
      <c r="J152" s="39">
        <f t="shared" si="21"/>
        <v>0</v>
      </c>
      <c r="K152" s="39">
        <f t="shared" si="21"/>
        <v>0</v>
      </c>
      <c r="L152" s="39">
        <f t="shared" si="21"/>
        <v>0</v>
      </c>
      <c r="M152" s="39">
        <f t="shared" si="21"/>
        <v>0</v>
      </c>
      <c r="N152" s="39">
        <f t="shared" si="21"/>
        <v>0</v>
      </c>
      <c r="O152" s="39">
        <f t="shared" si="21"/>
        <v>0</v>
      </c>
      <c r="P152" s="39">
        <f t="shared" si="21"/>
        <v>0</v>
      </c>
      <c r="Q152" s="39">
        <f t="shared" si="21"/>
        <v>0</v>
      </c>
      <c r="R152" s="39">
        <f t="shared" si="21"/>
        <v>0</v>
      </c>
      <c r="S152" s="39">
        <f t="shared" si="21"/>
        <v>0</v>
      </c>
      <c r="T152" s="39">
        <f t="shared" si="21"/>
        <v>0</v>
      </c>
      <c r="U152" s="39">
        <f t="shared" si="21"/>
        <v>0</v>
      </c>
      <c r="V152" s="44">
        <f t="shared" si="21"/>
        <v>0</v>
      </c>
      <c r="W152" s="56"/>
      <c r="X152" s="48"/>
      <c r="Y152" s="49"/>
    </row>
    <row r="153" spans="1:25" ht="15.75" outlineLevel="6">
      <c r="A153" s="28" t="s">
        <v>105</v>
      </c>
      <c r="B153" s="12" t="s">
        <v>179</v>
      </c>
      <c r="C153" s="12" t="s">
        <v>100</v>
      </c>
      <c r="D153" s="12" t="s">
        <v>5</v>
      </c>
      <c r="E153" s="54" t="s">
        <v>5</v>
      </c>
      <c r="F153" s="40">
        <f t="shared" si="20"/>
        <v>1534.72</v>
      </c>
      <c r="G153" s="40">
        <f t="shared" si="20"/>
        <v>1397.92</v>
      </c>
      <c r="H153" s="40">
        <f t="shared" si="21"/>
        <v>0</v>
      </c>
      <c r="I153" s="40">
        <f t="shared" si="21"/>
        <v>0</v>
      </c>
      <c r="J153" s="40">
        <f t="shared" si="21"/>
        <v>0</v>
      </c>
      <c r="K153" s="40">
        <f t="shared" si="21"/>
        <v>0</v>
      </c>
      <c r="L153" s="40">
        <f t="shared" si="21"/>
        <v>0</v>
      </c>
      <c r="M153" s="40">
        <f t="shared" si="21"/>
        <v>0</v>
      </c>
      <c r="N153" s="40">
        <f t="shared" si="21"/>
        <v>0</v>
      </c>
      <c r="O153" s="40">
        <f t="shared" si="21"/>
        <v>0</v>
      </c>
      <c r="P153" s="40">
        <f t="shared" si="21"/>
        <v>0</v>
      </c>
      <c r="Q153" s="40">
        <f t="shared" si="21"/>
        <v>0</v>
      </c>
      <c r="R153" s="40">
        <f t="shared" si="21"/>
        <v>0</v>
      </c>
      <c r="S153" s="40">
        <f t="shared" si="21"/>
        <v>0</v>
      </c>
      <c r="T153" s="40">
        <f t="shared" si="21"/>
        <v>0</v>
      </c>
      <c r="U153" s="40">
        <f t="shared" si="21"/>
        <v>0</v>
      </c>
      <c r="V153" s="45">
        <f t="shared" si="21"/>
        <v>0</v>
      </c>
      <c r="W153" s="50"/>
      <c r="X153" s="51"/>
      <c r="Y153" s="49"/>
    </row>
    <row r="154" spans="1:25" ht="31.5" outlineLevel="6">
      <c r="A154" s="64" t="s">
        <v>87</v>
      </c>
      <c r="B154" s="19" t="s">
        <v>179</v>
      </c>
      <c r="C154" s="19" t="s">
        <v>34</v>
      </c>
      <c r="D154" s="19" t="s">
        <v>5</v>
      </c>
      <c r="E154" s="65" t="s">
        <v>5</v>
      </c>
      <c r="F154" s="66">
        <f t="shared" si="20"/>
        <v>1534.72</v>
      </c>
      <c r="G154" s="41">
        <f t="shared" si="20"/>
        <v>1397.92</v>
      </c>
      <c r="H154" s="41">
        <f t="shared" si="21"/>
        <v>0</v>
      </c>
      <c r="I154" s="41">
        <f t="shared" si="21"/>
        <v>0</v>
      </c>
      <c r="J154" s="41">
        <f t="shared" si="21"/>
        <v>0</v>
      </c>
      <c r="K154" s="41">
        <f t="shared" si="21"/>
        <v>0</v>
      </c>
      <c r="L154" s="41">
        <f t="shared" si="21"/>
        <v>0</v>
      </c>
      <c r="M154" s="41">
        <f t="shared" si="21"/>
        <v>0</v>
      </c>
      <c r="N154" s="41">
        <f t="shared" si="21"/>
        <v>0</v>
      </c>
      <c r="O154" s="41">
        <f t="shared" si="21"/>
        <v>0</v>
      </c>
      <c r="P154" s="41">
        <f t="shared" si="21"/>
        <v>0</v>
      </c>
      <c r="Q154" s="41">
        <f t="shared" si="21"/>
        <v>0</v>
      </c>
      <c r="R154" s="41">
        <f t="shared" si="21"/>
        <v>0</v>
      </c>
      <c r="S154" s="41">
        <f t="shared" si="21"/>
        <v>0</v>
      </c>
      <c r="T154" s="41">
        <f t="shared" si="21"/>
        <v>0</v>
      </c>
      <c r="U154" s="41">
        <f t="shared" si="21"/>
        <v>0</v>
      </c>
      <c r="V154" s="46">
        <f t="shared" si="21"/>
        <v>0</v>
      </c>
      <c r="W154" s="47"/>
      <c r="X154" s="48"/>
      <c r="Y154" s="49"/>
    </row>
    <row r="155" spans="1:25" ht="15.75" outlineLevel="6">
      <c r="A155" s="29" t="s">
        <v>233</v>
      </c>
      <c r="B155" s="6" t="s">
        <v>179</v>
      </c>
      <c r="C155" s="6" t="s">
        <v>34</v>
      </c>
      <c r="D155" s="6" t="s">
        <v>234</v>
      </c>
      <c r="E155" s="55" t="s">
        <v>35</v>
      </c>
      <c r="F155" s="41">
        <v>1534.72</v>
      </c>
      <c r="G155" s="41">
        <v>1397.92</v>
      </c>
      <c r="H155" s="42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43"/>
      <c r="W155" s="47"/>
      <c r="X155" s="52"/>
      <c r="Y155" s="49"/>
    </row>
    <row r="156" spans="1:22" s="30" customFormat="1" ht="32.25" customHeight="1" outlineLevel="6">
      <c r="A156" s="16" t="s">
        <v>126</v>
      </c>
      <c r="B156" s="17" t="s">
        <v>125</v>
      </c>
      <c r="C156" s="17" t="s">
        <v>6</v>
      </c>
      <c r="D156" s="17" t="s">
        <v>5</v>
      </c>
      <c r="E156" s="17"/>
      <c r="F156" s="18">
        <f>F157</f>
        <v>200</v>
      </c>
      <c r="G156" s="18">
        <f aca="true" t="shared" si="22" ref="G156:V156">G157</f>
        <v>0</v>
      </c>
      <c r="H156" s="18">
        <f t="shared" si="22"/>
        <v>0</v>
      </c>
      <c r="I156" s="18">
        <f t="shared" si="22"/>
        <v>0</v>
      </c>
      <c r="J156" s="18">
        <f t="shared" si="22"/>
        <v>0</v>
      </c>
      <c r="K156" s="18">
        <f t="shared" si="22"/>
        <v>0</v>
      </c>
      <c r="L156" s="18">
        <f t="shared" si="22"/>
        <v>0</v>
      </c>
      <c r="M156" s="18">
        <f t="shared" si="22"/>
        <v>0</v>
      </c>
      <c r="N156" s="18">
        <f t="shared" si="22"/>
        <v>0</v>
      </c>
      <c r="O156" s="18">
        <f t="shared" si="22"/>
        <v>0</v>
      </c>
      <c r="P156" s="18">
        <f t="shared" si="22"/>
        <v>0</v>
      </c>
      <c r="Q156" s="18">
        <f t="shared" si="22"/>
        <v>0</v>
      </c>
      <c r="R156" s="18">
        <f t="shared" si="22"/>
        <v>0</v>
      </c>
      <c r="S156" s="18">
        <f t="shared" si="22"/>
        <v>0</v>
      </c>
      <c r="T156" s="18">
        <f t="shared" si="22"/>
        <v>0</v>
      </c>
      <c r="U156" s="18">
        <f t="shared" si="22"/>
        <v>0</v>
      </c>
      <c r="V156" s="18">
        <f t="shared" si="22"/>
        <v>0</v>
      </c>
    </row>
    <row r="157" spans="1:22" s="30" customFormat="1" ht="48" customHeight="1" outlineLevel="3">
      <c r="A157" s="8" t="s">
        <v>70</v>
      </c>
      <c r="B157" s="9" t="s">
        <v>18</v>
      </c>
      <c r="C157" s="9" t="s">
        <v>6</v>
      </c>
      <c r="D157" s="9" t="s">
        <v>5</v>
      </c>
      <c r="E157" s="9"/>
      <c r="F157" s="10">
        <f>F158</f>
        <v>200</v>
      </c>
      <c r="G157" s="10">
        <f aca="true" t="shared" si="23" ref="G157:V159">G158</f>
        <v>0</v>
      </c>
      <c r="H157" s="10">
        <f t="shared" si="23"/>
        <v>0</v>
      </c>
      <c r="I157" s="10">
        <f t="shared" si="23"/>
        <v>0</v>
      </c>
      <c r="J157" s="10">
        <f t="shared" si="23"/>
        <v>0</v>
      </c>
      <c r="K157" s="10">
        <f t="shared" si="23"/>
        <v>0</v>
      </c>
      <c r="L157" s="10">
        <f t="shared" si="23"/>
        <v>0</v>
      </c>
      <c r="M157" s="10">
        <f t="shared" si="23"/>
        <v>0</v>
      </c>
      <c r="N157" s="10">
        <f t="shared" si="23"/>
        <v>0</v>
      </c>
      <c r="O157" s="10">
        <f t="shared" si="23"/>
        <v>0</v>
      </c>
      <c r="P157" s="10">
        <f t="shared" si="23"/>
        <v>0</v>
      </c>
      <c r="Q157" s="10">
        <f t="shared" si="23"/>
        <v>0</v>
      </c>
      <c r="R157" s="10">
        <f t="shared" si="23"/>
        <v>0</v>
      </c>
      <c r="S157" s="10">
        <f t="shared" si="23"/>
        <v>0</v>
      </c>
      <c r="T157" s="10">
        <f t="shared" si="23"/>
        <v>0</v>
      </c>
      <c r="U157" s="10">
        <f t="shared" si="23"/>
        <v>0</v>
      </c>
      <c r="V157" s="10">
        <f t="shared" si="23"/>
        <v>0</v>
      </c>
    </row>
    <row r="158" spans="1:22" s="30" customFormat="1" ht="18.75" customHeight="1" outlineLevel="3">
      <c r="A158" s="14" t="s">
        <v>107</v>
      </c>
      <c r="B158" s="12" t="s">
        <v>18</v>
      </c>
      <c r="C158" s="12" t="s">
        <v>106</v>
      </c>
      <c r="D158" s="12" t="s">
        <v>5</v>
      </c>
      <c r="E158" s="12"/>
      <c r="F158" s="13">
        <f>F159</f>
        <v>200</v>
      </c>
      <c r="G158" s="13">
        <f t="shared" si="23"/>
        <v>0</v>
      </c>
      <c r="H158" s="13">
        <f t="shared" si="23"/>
        <v>0</v>
      </c>
      <c r="I158" s="13">
        <f t="shared" si="23"/>
        <v>0</v>
      </c>
      <c r="J158" s="13">
        <f t="shared" si="23"/>
        <v>0</v>
      </c>
      <c r="K158" s="13">
        <f t="shared" si="23"/>
        <v>0</v>
      </c>
      <c r="L158" s="13">
        <f t="shared" si="23"/>
        <v>0</v>
      </c>
      <c r="M158" s="13">
        <f t="shared" si="23"/>
        <v>0</v>
      </c>
      <c r="N158" s="13">
        <f t="shared" si="23"/>
        <v>0</v>
      </c>
      <c r="O158" s="13">
        <f t="shared" si="23"/>
        <v>0</v>
      </c>
      <c r="P158" s="13">
        <f t="shared" si="23"/>
        <v>0</v>
      </c>
      <c r="Q158" s="13">
        <f t="shared" si="23"/>
        <v>0</v>
      </c>
      <c r="R158" s="13">
        <f t="shared" si="23"/>
        <v>0</v>
      </c>
      <c r="S158" s="13">
        <f t="shared" si="23"/>
        <v>0</v>
      </c>
      <c r="T158" s="13">
        <f t="shared" si="23"/>
        <v>0</v>
      </c>
      <c r="U158" s="13">
        <f t="shared" si="23"/>
        <v>0</v>
      </c>
      <c r="V158" s="13">
        <f t="shared" si="23"/>
        <v>0</v>
      </c>
    </row>
    <row r="159" spans="1:22" s="30" customFormat="1" ht="32.25" customHeight="1" outlineLevel="4">
      <c r="A159" s="61" t="s">
        <v>71</v>
      </c>
      <c r="B159" s="19" t="s">
        <v>18</v>
      </c>
      <c r="C159" s="19" t="s">
        <v>19</v>
      </c>
      <c r="D159" s="19" t="s">
        <v>5</v>
      </c>
      <c r="E159" s="19"/>
      <c r="F159" s="20">
        <f>F160</f>
        <v>200</v>
      </c>
      <c r="G159" s="7">
        <f t="shared" si="23"/>
        <v>0</v>
      </c>
      <c r="H159" s="7">
        <f t="shared" si="23"/>
        <v>0</v>
      </c>
      <c r="I159" s="7">
        <f t="shared" si="23"/>
        <v>0</v>
      </c>
      <c r="J159" s="7">
        <f t="shared" si="23"/>
        <v>0</v>
      </c>
      <c r="K159" s="7">
        <f t="shared" si="23"/>
        <v>0</v>
      </c>
      <c r="L159" s="7">
        <f t="shared" si="23"/>
        <v>0</v>
      </c>
      <c r="M159" s="7">
        <f t="shared" si="23"/>
        <v>0</v>
      </c>
      <c r="N159" s="7">
        <f t="shared" si="23"/>
        <v>0</v>
      </c>
      <c r="O159" s="7">
        <f t="shared" si="23"/>
        <v>0</v>
      </c>
      <c r="P159" s="7">
        <f t="shared" si="23"/>
        <v>0</v>
      </c>
      <c r="Q159" s="7">
        <f t="shared" si="23"/>
        <v>0</v>
      </c>
      <c r="R159" s="7">
        <f t="shared" si="23"/>
        <v>0</v>
      </c>
      <c r="S159" s="7">
        <f t="shared" si="23"/>
        <v>0</v>
      </c>
      <c r="T159" s="7">
        <f t="shared" si="23"/>
        <v>0</v>
      </c>
      <c r="U159" s="7">
        <f t="shared" si="23"/>
        <v>0</v>
      </c>
      <c r="V159" s="7">
        <f t="shared" si="23"/>
        <v>0</v>
      </c>
    </row>
    <row r="160" spans="1:22" s="30" customFormat="1" ht="31.5" outlineLevel="5">
      <c r="A160" s="5" t="s">
        <v>205</v>
      </c>
      <c r="B160" s="6" t="s">
        <v>18</v>
      </c>
      <c r="C160" s="6" t="s">
        <v>19</v>
      </c>
      <c r="D160" s="6" t="s">
        <v>206</v>
      </c>
      <c r="E160" s="6"/>
      <c r="F160" s="7">
        <f>F162+F161</f>
        <v>200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8" t="s">
        <v>207</v>
      </c>
      <c r="B161" s="59" t="s">
        <v>18</v>
      </c>
      <c r="C161" s="59" t="s">
        <v>19</v>
      </c>
      <c r="D161" s="59" t="s">
        <v>208</v>
      </c>
      <c r="E161" s="59"/>
      <c r="F161" s="60">
        <v>26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31.5" outlineLevel="5">
      <c r="A162" s="58" t="s">
        <v>209</v>
      </c>
      <c r="B162" s="59" t="s">
        <v>18</v>
      </c>
      <c r="C162" s="59" t="s">
        <v>19</v>
      </c>
      <c r="D162" s="59" t="s">
        <v>210</v>
      </c>
      <c r="E162" s="59"/>
      <c r="F162" s="60">
        <v>174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30" customFormat="1" ht="18.75" outlineLevel="6">
      <c r="A163" s="16" t="s">
        <v>124</v>
      </c>
      <c r="B163" s="17" t="s">
        <v>123</v>
      </c>
      <c r="C163" s="17" t="s">
        <v>6</v>
      </c>
      <c r="D163" s="17" t="s">
        <v>5</v>
      </c>
      <c r="E163" s="17"/>
      <c r="F163" s="18">
        <f>F165+F173</f>
        <v>11130</v>
      </c>
      <c r="G163" s="18" t="e">
        <f aca="true" t="shared" si="24" ref="G163:V163">G165+G173</f>
        <v>#REF!</v>
      </c>
      <c r="H163" s="18" t="e">
        <f t="shared" si="24"/>
        <v>#REF!</v>
      </c>
      <c r="I163" s="18" t="e">
        <f t="shared" si="24"/>
        <v>#REF!</v>
      </c>
      <c r="J163" s="18" t="e">
        <f t="shared" si="24"/>
        <v>#REF!</v>
      </c>
      <c r="K163" s="18" t="e">
        <f t="shared" si="24"/>
        <v>#REF!</v>
      </c>
      <c r="L163" s="18" t="e">
        <f t="shared" si="24"/>
        <v>#REF!</v>
      </c>
      <c r="M163" s="18" t="e">
        <f t="shared" si="24"/>
        <v>#REF!</v>
      </c>
      <c r="N163" s="18" t="e">
        <f t="shared" si="24"/>
        <v>#REF!</v>
      </c>
      <c r="O163" s="18" t="e">
        <f t="shared" si="24"/>
        <v>#REF!</v>
      </c>
      <c r="P163" s="18" t="e">
        <f t="shared" si="24"/>
        <v>#REF!</v>
      </c>
      <c r="Q163" s="18" t="e">
        <f t="shared" si="24"/>
        <v>#REF!</v>
      </c>
      <c r="R163" s="18" t="e">
        <f t="shared" si="24"/>
        <v>#REF!</v>
      </c>
      <c r="S163" s="18" t="e">
        <f t="shared" si="24"/>
        <v>#REF!</v>
      </c>
      <c r="T163" s="18" t="e">
        <f t="shared" si="24"/>
        <v>#REF!</v>
      </c>
      <c r="U163" s="18" t="e">
        <f t="shared" si="24"/>
        <v>#REF!</v>
      </c>
      <c r="V163" s="18" t="e">
        <f t="shared" si="24"/>
        <v>#REF!</v>
      </c>
    </row>
    <row r="164" spans="1:22" s="30" customFormat="1" ht="18.75" outlineLevel="6">
      <c r="A164" s="16" t="s">
        <v>76</v>
      </c>
      <c r="B164" s="17" t="s">
        <v>123</v>
      </c>
      <c r="C164" s="17" t="s">
        <v>6</v>
      </c>
      <c r="D164" s="17" t="s">
        <v>5</v>
      </c>
      <c r="E164" s="17"/>
      <c r="F164" s="18">
        <f>F166+F185</f>
        <v>4355</v>
      </c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30" customFormat="1" ht="15.75" outlineLevel="6">
      <c r="A165" s="22" t="s">
        <v>140</v>
      </c>
      <c r="B165" s="9" t="s">
        <v>139</v>
      </c>
      <c r="C165" s="9" t="s">
        <v>6</v>
      </c>
      <c r="D165" s="9" t="s">
        <v>5</v>
      </c>
      <c r="E165" s="9"/>
      <c r="F165" s="10">
        <f>F166+F170</f>
        <v>7700</v>
      </c>
      <c r="G165" s="10">
        <f aca="true" t="shared" si="25" ref="G165:V166">G166</f>
        <v>0</v>
      </c>
      <c r="H165" s="10">
        <f t="shared" si="25"/>
        <v>0</v>
      </c>
      <c r="I165" s="10">
        <f t="shared" si="25"/>
        <v>0</v>
      </c>
      <c r="J165" s="10">
        <f t="shared" si="25"/>
        <v>0</v>
      </c>
      <c r="K165" s="10">
        <f t="shared" si="25"/>
        <v>0</v>
      </c>
      <c r="L165" s="10">
        <f t="shared" si="25"/>
        <v>0</v>
      </c>
      <c r="M165" s="10">
        <f t="shared" si="25"/>
        <v>0</v>
      </c>
      <c r="N165" s="10">
        <f t="shared" si="25"/>
        <v>0</v>
      </c>
      <c r="O165" s="10">
        <f t="shared" si="25"/>
        <v>0</v>
      </c>
      <c r="P165" s="10">
        <f t="shared" si="25"/>
        <v>0</v>
      </c>
      <c r="Q165" s="10">
        <f t="shared" si="25"/>
        <v>0</v>
      </c>
      <c r="R165" s="10">
        <f t="shared" si="25"/>
        <v>0</v>
      </c>
      <c r="S165" s="10">
        <f t="shared" si="25"/>
        <v>0</v>
      </c>
      <c r="T165" s="10">
        <f t="shared" si="25"/>
        <v>0</v>
      </c>
      <c r="U165" s="10">
        <f t="shared" si="25"/>
        <v>0</v>
      </c>
      <c r="V165" s="10">
        <f t="shared" si="25"/>
        <v>0</v>
      </c>
    </row>
    <row r="166" spans="1:22" s="30" customFormat="1" ht="15.75" outlineLevel="6">
      <c r="A166" s="14" t="s">
        <v>76</v>
      </c>
      <c r="B166" s="12" t="s">
        <v>139</v>
      </c>
      <c r="C166" s="12" t="s">
        <v>24</v>
      </c>
      <c r="D166" s="12" t="s">
        <v>5</v>
      </c>
      <c r="E166" s="12"/>
      <c r="F166" s="13">
        <f>F167</f>
        <v>1700</v>
      </c>
      <c r="G166" s="13">
        <f t="shared" si="25"/>
        <v>0</v>
      </c>
      <c r="H166" s="13">
        <f t="shared" si="25"/>
        <v>0</v>
      </c>
      <c r="I166" s="13">
        <f t="shared" si="25"/>
        <v>0</v>
      </c>
      <c r="J166" s="13">
        <f t="shared" si="25"/>
        <v>0</v>
      </c>
      <c r="K166" s="13">
        <f t="shared" si="25"/>
        <v>0</v>
      </c>
      <c r="L166" s="13">
        <f t="shared" si="25"/>
        <v>0</v>
      </c>
      <c r="M166" s="13">
        <f t="shared" si="25"/>
        <v>0</v>
      </c>
      <c r="N166" s="13">
        <f t="shared" si="25"/>
        <v>0</v>
      </c>
      <c r="O166" s="13">
        <f t="shared" si="25"/>
        <v>0</v>
      </c>
      <c r="P166" s="13">
        <f t="shared" si="25"/>
        <v>0</v>
      </c>
      <c r="Q166" s="13">
        <f t="shared" si="25"/>
        <v>0</v>
      </c>
      <c r="R166" s="13">
        <f t="shared" si="25"/>
        <v>0</v>
      </c>
      <c r="S166" s="13">
        <f t="shared" si="25"/>
        <v>0</v>
      </c>
      <c r="T166" s="13">
        <f t="shared" si="25"/>
        <v>0</v>
      </c>
      <c r="U166" s="13">
        <f t="shared" si="25"/>
        <v>0</v>
      </c>
      <c r="V166" s="13">
        <f t="shared" si="25"/>
        <v>0</v>
      </c>
    </row>
    <row r="167" spans="1:22" s="30" customFormat="1" ht="47.25" outlineLevel="6">
      <c r="A167" s="61" t="s">
        <v>235</v>
      </c>
      <c r="B167" s="19" t="s">
        <v>139</v>
      </c>
      <c r="C167" s="19" t="s">
        <v>236</v>
      </c>
      <c r="D167" s="19" t="s">
        <v>5</v>
      </c>
      <c r="E167" s="19"/>
      <c r="F167" s="20">
        <f>F168</f>
        <v>1700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6">
      <c r="A168" s="5" t="s">
        <v>205</v>
      </c>
      <c r="B168" s="6" t="s">
        <v>139</v>
      </c>
      <c r="C168" s="6" t="s">
        <v>236</v>
      </c>
      <c r="D168" s="6" t="s">
        <v>206</v>
      </c>
      <c r="E168" s="6"/>
      <c r="F168" s="7">
        <f>F169</f>
        <v>1700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6">
      <c r="A169" s="58" t="s">
        <v>209</v>
      </c>
      <c r="B169" s="59" t="s">
        <v>139</v>
      </c>
      <c r="C169" s="59" t="s">
        <v>236</v>
      </c>
      <c r="D169" s="59" t="s">
        <v>210</v>
      </c>
      <c r="E169" s="59"/>
      <c r="F169" s="60">
        <v>1700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63" outlineLevel="6">
      <c r="A170" s="61" t="s">
        <v>354</v>
      </c>
      <c r="B170" s="19" t="s">
        <v>139</v>
      </c>
      <c r="C170" s="19" t="s">
        <v>355</v>
      </c>
      <c r="D170" s="19" t="s">
        <v>5</v>
      </c>
      <c r="E170" s="19"/>
      <c r="F170" s="20">
        <f>F171</f>
        <v>6000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31.5" outlineLevel="6">
      <c r="A171" s="5" t="s">
        <v>205</v>
      </c>
      <c r="B171" s="6" t="s">
        <v>139</v>
      </c>
      <c r="C171" s="6" t="s">
        <v>355</v>
      </c>
      <c r="D171" s="6" t="s">
        <v>206</v>
      </c>
      <c r="E171" s="6"/>
      <c r="F171" s="7">
        <f>F172</f>
        <v>6000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30" customFormat="1" ht="31.5" outlineLevel="6">
      <c r="A172" s="58" t="s">
        <v>209</v>
      </c>
      <c r="B172" s="59" t="s">
        <v>139</v>
      </c>
      <c r="C172" s="59" t="s">
        <v>355</v>
      </c>
      <c r="D172" s="59" t="s">
        <v>210</v>
      </c>
      <c r="E172" s="59"/>
      <c r="F172" s="60">
        <v>6000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15.75" outlineLevel="3">
      <c r="A173" s="8" t="s">
        <v>72</v>
      </c>
      <c r="B173" s="9" t="s">
        <v>20</v>
      </c>
      <c r="C173" s="9" t="s">
        <v>6</v>
      </c>
      <c r="D173" s="9" t="s">
        <v>5</v>
      </c>
      <c r="E173" s="9"/>
      <c r="F173" s="10">
        <f>F174+F177+F185+F182</f>
        <v>3430</v>
      </c>
      <c r="G173" s="10" t="e">
        <f>G174+G177+G185+#REF!</f>
        <v>#REF!</v>
      </c>
      <c r="H173" s="10" t="e">
        <f>H174+H177+H185+#REF!</f>
        <v>#REF!</v>
      </c>
      <c r="I173" s="10" t="e">
        <f>I174+I177+I185+#REF!</f>
        <v>#REF!</v>
      </c>
      <c r="J173" s="10" t="e">
        <f>J174+J177+J185+#REF!</f>
        <v>#REF!</v>
      </c>
      <c r="K173" s="10" t="e">
        <f>K174+K177+K185+#REF!</f>
        <v>#REF!</v>
      </c>
      <c r="L173" s="10" t="e">
        <f>L174+L177+L185+#REF!</f>
        <v>#REF!</v>
      </c>
      <c r="M173" s="10" t="e">
        <f>M174+M177+M185+#REF!</f>
        <v>#REF!</v>
      </c>
      <c r="N173" s="10" t="e">
        <f>N174+N177+N185+#REF!</f>
        <v>#REF!</v>
      </c>
      <c r="O173" s="10" t="e">
        <f>O174+O177+O185+#REF!</f>
        <v>#REF!</v>
      </c>
      <c r="P173" s="10" t="e">
        <f>P174+P177+P185+#REF!</f>
        <v>#REF!</v>
      </c>
      <c r="Q173" s="10" t="e">
        <f>Q174+Q177+Q185+#REF!</f>
        <v>#REF!</v>
      </c>
      <c r="R173" s="10" t="e">
        <f>R174+R177+R185+#REF!</f>
        <v>#REF!</v>
      </c>
      <c r="S173" s="10" t="e">
        <f>S174+S177+S185+#REF!</f>
        <v>#REF!</v>
      </c>
      <c r="T173" s="10" t="e">
        <f>T174+T177+T185+#REF!</f>
        <v>#REF!</v>
      </c>
      <c r="U173" s="10" t="e">
        <f>U174+U177+U185+#REF!</f>
        <v>#REF!</v>
      </c>
      <c r="V173" s="10" t="e">
        <f>V174+V177+V185+#REF!</f>
        <v>#REF!</v>
      </c>
    </row>
    <row r="174" spans="1:22" s="30" customFormat="1" ht="33" customHeight="1" outlineLevel="4">
      <c r="A174" s="14" t="s">
        <v>73</v>
      </c>
      <c r="B174" s="12" t="s">
        <v>20</v>
      </c>
      <c r="C174" s="12" t="s">
        <v>21</v>
      </c>
      <c r="D174" s="12" t="s">
        <v>5</v>
      </c>
      <c r="E174" s="12"/>
      <c r="F174" s="13">
        <f>F175+F176</f>
        <v>0</v>
      </c>
      <c r="G174" s="13">
        <f aca="true" t="shared" si="26" ref="G174:V174">G175</f>
        <v>0</v>
      </c>
      <c r="H174" s="13">
        <f t="shared" si="26"/>
        <v>0</v>
      </c>
      <c r="I174" s="13">
        <f t="shared" si="26"/>
        <v>0</v>
      </c>
      <c r="J174" s="13">
        <f t="shared" si="26"/>
        <v>0</v>
      </c>
      <c r="K174" s="13">
        <f t="shared" si="26"/>
        <v>0</v>
      </c>
      <c r="L174" s="13">
        <f t="shared" si="26"/>
        <v>0</v>
      </c>
      <c r="M174" s="13">
        <f t="shared" si="26"/>
        <v>0</v>
      </c>
      <c r="N174" s="13">
        <f t="shared" si="26"/>
        <v>0</v>
      </c>
      <c r="O174" s="13">
        <f t="shared" si="26"/>
        <v>0</v>
      </c>
      <c r="P174" s="13">
        <f t="shared" si="26"/>
        <v>0</v>
      </c>
      <c r="Q174" s="13">
        <f t="shared" si="26"/>
        <v>0</v>
      </c>
      <c r="R174" s="13">
        <f t="shared" si="26"/>
        <v>0</v>
      </c>
      <c r="S174" s="13">
        <f t="shared" si="26"/>
        <v>0</v>
      </c>
      <c r="T174" s="13">
        <f t="shared" si="26"/>
        <v>0</v>
      </c>
      <c r="U174" s="13">
        <f t="shared" si="26"/>
        <v>0</v>
      </c>
      <c r="V174" s="13">
        <f t="shared" si="26"/>
        <v>0</v>
      </c>
    </row>
    <row r="175" spans="1:22" s="30" customFormat="1" ht="31.5" outlineLevel="5">
      <c r="A175" s="5" t="s">
        <v>205</v>
      </c>
      <c r="B175" s="6" t="s">
        <v>20</v>
      </c>
      <c r="C175" s="6" t="s">
        <v>21</v>
      </c>
      <c r="D175" s="6" t="s">
        <v>206</v>
      </c>
      <c r="E175" s="6"/>
      <c r="F175" s="7">
        <f>F176</f>
        <v>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30" customFormat="1" ht="31.5" outlineLevel="5">
      <c r="A176" s="58" t="s">
        <v>209</v>
      </c>
      <c r="B176" s="59" t="s">
        <v>20</v>
      </c>
      <c r="C176" s="59" t="s">
        <v>21</v>
      </c>
      <c r="D176" s="59" t="s">
        <v>210</v>
      </c>
      <c r="E176" s="59"/>
      <c r="F176" s="60"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32.25" customHeight="1" outlineLevel="6">
      <c r="A177" s="14" t="s">
        <v>108</v>
      </c>
      <c r="B177" s="12" t="s">
        <v>20</v>
      </c>
      <c r="C177" s="12" t="s">
        <v>109</v>
      </c>
      <c r="D177" s="12" t="s">
        <v>5</v>
      </c>
      <c r="E177" s="12"/>
      <c r="F177" s="13">
        <f>F178</f>
        <v>570</v>
      </c>
      <c r="G177" s="13">
        <f aca="true" t="shared" si="27" ref="G177:V178">G178</f>
        <v>0</v>
      </c>
      <c r="H177" s="13">
        <f t="shared" si="27"/>
        <v>0</v>
      </c>
      <c r="I177" s="13">
        <f t="shared" si="27"/>
        <v>0</v>
      </c>
      <c r="J177" s="13">
        <f t="shared" si="27"/>
        <v>0</v>
      </c>
      <c r="K177" s="13">
        <f t="shared" si="27"/>
        <v>0</v>
      </c>
      <c r="L177" s="13">
        <f t="shared" si="27"/>
        <v>0</v>
      </c>
      <c r="M177" s="13">
        <f t="shared" si="27"/>
        <v>0</v>
      </c>
      <c r="N177" s="13">
        <f t="shared" si="27"/>
        <v>0</v>
      </c>
      <c r="O177" s="13">
        <f t="shared" si="27"/>
        <v>0</v>
      </c>
      <c r="P177" s="13">
        <f t="shared" si="27"/>
        <v>0</v>
      </c>
      <c r="Q177" s="13">
        <f t="shared" si="27"/>
        <v>0</v>
      </c>
      <c r="R177" s="13">
        <f t="shared" si="27"/>
        <v>0</v>
      </c>
      <c r="S177" s="13">
        <f t="shared" si="27"/>
        <v>0</v>
      </c>
      <c r="T177" s="13">
        <f t="shared" si="27"/>
        <v>0</v>
      </c>
      <c r="U177" s="13">
        <f t="shared" si="27"/>
        <v>0</v>
      </c>
      <c r="V177" s="13">
        <f t="shared" si="27"/>
        <v>0</v>
      </c>
    </row>
    <row r="178" spans="1:22" s="30" customFormat="1" ht="15.75" outlineLevel="4">
      <c r="A178" s="8" t="s">
        <v>74</v>
      </c>
      <c r="B178" s="9" t="s">
        <v>20</v>
      </c>
      <c r="C178" s="9" t="s">
        <v>22</v>
      </c>
      <c r="D178" s="9" t="s">
        <v>5</v>
      </c>
      <c r="E178" s="9"/>
      <c r="F178" s="10">
        <f>F179+F181</f>
        <v>570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7">
        <f t="shared" si="27"/>
        <v>0</v>
      </c>
      <c r="L178" s="7">
        <f t="shared" si="27"/>
        <v>0</v>
      </c>
      <c r="M178" s="7">
        <f t="shared" si="27"/>
        <v>0</v>
      </c>
      <c r="N178" s="7">
        <f t="shared" si="27"/>
        <v>0</v>
      </c>
      <c r="O178" s="7">
        <f t="shared" si="27"/>
        <v>0</v>
      </c>
      <c r="P178" s="7">
        <f t="shared" si="27"/>
        <v>0</v>
      </c>
      <c r="Q178" s="7">
        <f t="shared" si="27"/>
        <v>0</v>
      </c>
      <c r="R178" s="7">
        <f t="shared" si="27"/>
        <v>0</v>
      </c>
      <c r="S178" s="7">
        <f t="shared" si="27"/>
        <v>0</v>
      </c>
      <c r="T178" s="7">
        <f t="shared" si="27"/>
        <v>0</v>
      </c>
      <c r="U178" s="7">
        <f t="shared" si="27"/>
        <v>0</v>
      </c>
      <c r="V178" s="7">
        <f t="shared" si="27"/>
        <v>0</v>
      </c>
    </row>
    <row r="179" spans="1:22" s="30" customFormat="1" ht="31.5" outlineLevel="5">
      <c r="A179" s="5" t="s">
        <v>205</v>
      </c>
      <c r="B179" s="6" t="s">
        <v>20</v>
      </c>
      <c r="C179" s="6" t="s">
        <v>22</v>
      </c>
      <c r="D179" s="6" t="s">
        <v>206</v>
      </c>
      <c r="E179" s="6"/>
      <c r="F179" s="7">
        <f>F180</f>
        <v>300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30" customFormat="1" ht="31.5" outlineLevel="5">
      <c r="A180" s="58" t="s">
        <v>209</v>
      </c>
      <c r="B180" s="59" t="s">
        <v>20</v>
      </c>
      <c r="C180" s="59" t="s">
        <v>22</v>
      </c>
      <c r="D180" s="59" t="s">
        <v>210</v>
      </c>
      <c r="E180" s="59"/>
      <c r="F180" s="60">
        <v>300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15.75" outlineLevel="5">
      <c r="A181" s="5" t="s">
        <v>247</v>
      </c>
      <c r="B181" s="6" t="s">
        <v>20</v>
      </c>
      <c r="C181" s="6" t="s">
        <v>22</v>
      </c>
      <c r="D181" s="6" t="s">
        <v>244</v>
      </c>
      <c r="E181" s="6"/>
      <c r="F181" s="7">
        <v>270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5">
      <c r="A182" s="14" t="s">
        <v>130</v>
      </c>
      <c r="B182" s="9" t="s">
        <v>20</v>
      </c>
      <c r="C182" s="9" t="s">
        <v>129</v>
      </c>
      <c r="D182" s="9" t="s">
        <v>5</v>
      </c>
      <c r="E182" s="9"/>
      <c r="F182" s="10">
        <f>F183</f>
        <v>205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30" customFormat="1" ht="31.5" outlineLevel="5">
      <c r="A183" s="88" t="s">
        <v>325</v>
      </c>
      <c r="B183" s="19" t="s">
        <v>20</v>
      </c>
      <c r="C183" s="19" t="s">
        <v>326</v>
      </c>
      <c r="D183" s="19" t="s">
        <v>5</v>
      </c>
      <c r="E183" s="19"/>
      <c r="F183" s="20">
        <f>F184</f>
        <v>205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31.5" outlineLevel="5">
      <c r="A184" s="5" t="s">
        <v>240</v>
      </c>
      <c r="B184" s="6" t="s">
        <v>20</v>
      </c>
      <c r="C184" s="6" t="s">
        <v>326</v>
      </c>
      <c r="D184" s="6" t="s">
        <v>238</v>
      </c>
      <c r="E184" s="6"/>
      <c r="F184" s="7">
        <v>205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15.75" outlineLevel="5">
      <c r="A185" s="14" t="s">
        <v>76</v>
      </c>
      <c r="B185" s="9" t="s">
        <v>20</v>
      </c>
      <c r="C185" s="9" t="s">
        <v>24</v>
      </c>
      <c r="D185" s="9" t="s">
        <v>5</v>
      </c>
      <c r="E185" s="9"/>
      <c r="F185" s="10">
        <f>F186+F193+F190</f>
        <v>2655</v>
      </c>
      <c r="G185" s="10" t="e">
        <f>#REF!</f>
        <v>#REF!</v>
      </c>
      <c r="H185" s="10" t="e">
        <f>#REF!</f>
        <v>#REF!</v>
      </c>
      <c r="I185" s="10" t="e">
        <f>#REF!</f>
        <v>#REF!</v>
      </c>
      <c r="J185" s="10" t="e">
        <f>#REF!</f>
        <v>#REF!</v>
      </c>
      <c r="K185" s="10" t="e">
        <f>#REF!</f>
        <v>#REF!</v>
      </c>
      <c r="L185" s="10" t="e">
        <f>#REF!</f>
        <v>#REF!</v>
      </c>
      <c r="M185" s="10" t="e">
        <f>#REF!</f>
        <v>#REF!</v>
      </c>
      <c r="N185" s="10" t="e">
        <f>#REF!</f>
        <v>#REF!</v>
      </c>
      <c r="O185" s="10" t="e">
        <f>#REF!</f>
        <v>#REF!</v>
      </c>
      <c r="P185" s="10" t="e">
        <f>#REF!</f>
        <v>#REF!</v>
      </c>
      <c r="Q185" s="10" t="e">
        <f>#REF!</f>
        <v>#REF!</v>
      </c>
      <c r="R185" s="10" t="e">
        <f>#REF!</f>
        <v>#REF!</v>
      </c>
      <c r="S185" s="10" t="e">
        <f>#REF!</f>
        <v>#REF!</v>
      </c>
      <c r="T185" s="10" t="e">
        <f>#REF!</f>
        <v>#REF!</v>
      </c>
      <c r="U185" s="10" t="e">
        <f>#REF!</f>
        <v>#REF!</v>
      </c>
      <c r="V185" s="10" t="e">
        <f>#REF!</f>
        <v>#REF!</v>
      </c>
    </row>
    <row r="186" spans="1:22" s="30" customFormat="1" ht="47.25" outlineLevel="5">
      <c r="A186" s="61" t="s">
        <v>239</v>
      </c>
      <c r="B186" s="19" t="s">
        <v>20</v>
      </c>
      <c r="C186" s="19" t="s">
        <v>237</v>
      </c>
      <c r="D186" s="19" t="s">
        <v>5</v>
      </c>
      <c r="E186" s="19"/>
      <c r="F186" s="20">
        <f>F187+F189</f>
        <v>205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30" customFormat="1" ht="31.5" outlineLevel="5">
      <c r="A187" s="5" t="s">
        <v>205</v>
      </c>
      <c r="B187" s="6" t="s">
        <v>20</v>
      </c>
      <c r="C187" s="6" t="s">
        <v>237</v>
      </c>
      <c r="D187" s="6" t="s">
        <v>206</v>
      </c>
      <c r="E187" s="6"/>
      <c r="F187" s="7">
        <f>F188</f>
        <v>90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30" customFormat="1" ht="31.5" outlineLevel="5">
      <c r="A188" s="58" t="s">
        <v>209</v>
      </c>
      <c r="B188" s="59" t="s">
        <v>20</v>
      </c>
      <c r="C188" s="59" t="s">
        <v>237</v>
      </c>
      <c r="D188" s="59" t="s">
        <v>210</v>
      </c>
      <c r="E188" s="59"/>
      <c r="F188" s="60"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30" customFormat="1" ht="31.5" outlineLevel="5">
      <c r="A189" s="5" t="s">
        <v>240</v>
      </c>
      <c r="B189" s="6" t="s">
        <v>20</v>
      </c>
      <c r="C189" s="6" t="s">
        <v>237</v>
      </c>
      <c r="D189" s="6" t="s">
        <v>238</v>
      </c>
      <c r="E189" s="6"/>
      <c r="F189" s="7">
        <v>115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30" customFormat="1" ht="15.75" outlineLevel="5">
      <c r="A190" s="61" t="s">
        <v>274</v>
      </c>
      <c r="B190" s="19" t="s">
        <v>20</v>
      </c>
      <c r="C190" s="19" t="s">
        <v>275</v>
      </c>
      <c r="D190" s="19" t="s">
        <v>5</v>
      </c>
      <c r="E190" s="19"/>
      <c r="F190" s="20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30" customFormat="1" ht="31.5" outlineLevel="5">
      <c r="A191" s="5" t="s">
        <v>205</v>
      </c>
      <c r="B191" s="6" t="s">
        <v>20</v>
      </c>
      <c r="C191" s="6" t="s">
        <v>275</v>
      </c>
      <c r="D191" s="6" t="s">
        <v>206</v>
      </c>
      <c r="E191" s="6"/>
      <c r="F191" s="7">
        <f>F192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30" customFormat="1" ht="31.5" outlineLevel="5">
      <c r="A192" s="58" t="s">
        <v>209</v>
      </c>
      <c r="B192" s="59" t="s">
        <v>20</v>
      </c>
      <c r="C192" s="59" t="s">
        <v>275</v>
      </c>
      <c r="D192" s="59" t="s">
        <v>210</v>
      </c>
      <c r="E192" s="59"/>
      <c r="F192" s="60"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30" customFormat="1" ht="31.5" outlineLevel="5">
      <c r="A193" s="61" t="s">
        <v>242</v>
      </c>
      <c r="B193" s="19" t="s">
        <v>20</v>
      </c>
      <c r="C193" s="19" t="s">
        <v>241</v>
      </c>
      <c r="D193" s="19" t="s">
        <v>5</v>
      </c>
      <c r="E193" s="19"/>
      <c r="F193" s="20">
        <f>F194</f>
        <v>2450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30" customFormat="1" ht="31.5" outlineLevel="5">
      <c r="A194" s="5" t="s">
        <v>205</v>
      </c>
      <c r="B194" s="6" t="s">
        <v>20</v>
      </c>
      <c r="C194" s="6" t="s">
        <v>241</v>
      </c>
      <c r="D194" s="6" t="s">
        <v>206</v>
      </c>
      <c r="E194" s="6"/>
      <c r="F194" s="7">
        <f>F195</f>
        <v>2450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31.5" outlineLevel="5">
      <c r="A195" s="58" t="s">
        <v>209</v>
      </c>
      <c r="B195" s="59" t="s">
        <v>20</v>
      </c>
      <c r="C195" s="59" t="s">
        <v>241</v>
      </c>
      <c r="D195" s="59" t="s">
        <v>210</v>
      </c>
      <c r="E195" s="59"/>
      <c r="F195" s="60">
        <v>2450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18.75" outlineLevel="6">
      <c r="A196" s="16" t="s">
        <v>155</v>
      </c>
      <c r="B196" s="17" t="s">
        <v>122</v>
      </c>
      <c r="C196" s="17" t="s">
        <v>6</v>
      </c>
      <c r="D196" s="17" t="s">
        <v>5</v>
      </c>
      <c r="E196" s="17"/>
      <c r="F196" s="18">
        <f>F197</f>
        <v>1021.6</v>
      </c>
      <c r="G196" s="18" t="e">
        <f>#REF!+G197</f>
        <v>#REF!</v>
      </c>
      <c r="H196" s="18" t="e">
        <f>#REF!+H197</f>
        <v>#REF!</v>
      </c>
      <c r="I196" s="18" t="e">
        <f>#REF!+I197</f>
        <v>#REF!</v>
      </c>
      <c r="J196" s="18" t="e">
        <f>#REF!+J197</f>
        <v>#REF!</v>
      </c>
      <c r="K196" s="18" t="e">
        <f>#REF!+K197</f>
        <v>#REF!</v>
      </c>
      <c r="L196" s="18" t="e">
        <f>#REF!+L197</f>
        <v>#REF!</v>
      </c>
      <c r="M196" s="18" t="e">
        <f>#REF!+M197</f>
        <v>#REF!</v>
      </c>
      <c r="N196" s="18" t="e">
        <f>#REF!+N197</f>
        <v>#REF!</v>
      </c>
      <c r="O196" s="18" t="e">
        <f>#REF!+O197</f>
        <v>#REF!</v>
      </c>
      <c r="P196" s="18" t="e">
        <f>#REF!+P197</f>
        <v>#REF!</v>
      </c>
      <c r="Q196" s="18" t="e">
        <f>#REF!+Q197</f>
        <v>#REF!</v>
      </c>
      <c r="R196" s="18" t="e">
        <f>#REF!+R197</f>
        <v>#REF!</v>
      </c>
      <c r="S196" s="18" t="e">
        <f>#REF!+S197</f>
        <v>#REF!</v>
      </c>
      <c r="T196" s="18" t="e">
        <f>#REF!+T197</f>
        <v>#REF!</v>
      </c>
      <c r="U196" s="18" t="e">
        <f>#REF!+U197</f>
        <v>#REF!</v>
      </c>
      <c r="V196" s="18" t="e">
        <f>#REF!+V197</f>
        <v>#REF!</v>
      </c>
    </row>
    <row r="197" spans="1:22" s="30" customFormat="1" ht="17.25" customHeight="1" outlineLevel="3">
      <c r="A197" s="8" t="s">
        <v>75</v>
      </c>
      <c r="B197" s="9" t="s">
        <v>23</v>
      </c>
      <c r="C197" s="9" t="s">
        <v>6</v>
      </c>
      <c r="D197" s="9" t="s">
        <v>5</v>
      </c>
      <c r="E197" s="9"/>
      <c r="F197" s="10">
        <f>F198+F205</f>
        <v>1021.6</v>
      </c>
      <c r="G197" s="10">
        <f aca="true" t="shared" si="28" ref="G197:V197">G198+G205</f>
        <v>0</v>
      </c>
      <c r="H197" s="10">
        <f t="shared" si="28"/>
        <v>0</v>
      </c>
      <c r="I197" s="10">
        <f t="shared" si="28"/>
        <v>0</v>
      </c>
      <c r="J197" s="10">
        <f t="shared" si="28"/>
        <v>0</v>
      </c>
      <c r="K197" s="10">
        <f t="shared" si="28"/>
        <v>0</v>
      </c>
      <c r="L197" s="10">
        <f t="shared" si="28"/>
        <v>0</v>
      </c>
      <c r="M197" s="10">
        <f t="shared" si="28"/>
        <v>0</v>
      </c>
      <c r="N197" s="10">
        <f t="shared" si="28"/>
        <v>0</v>
      </c>
      <c r="O197" s="10">
        <f t="shared" si="28"/>
        <v>0</v>
      </c>
      <c r="P197" s="10">
        <f t="shared" si="28"/>
        <v>0</v>
      </c>
      <c r="Q197" s="10">
        <f t="shared" si="28"/>
        <v>0</v>
      </c>
      <c r="R197" s="10">
        <f t="shared" si="28"/>
        <v>0</v>
      </c>
      <c r="S197" s="10">
        <f t="shared" si="28"/>
        <v>0</v>
      </c>
      <c r="T197" s="10">
        <f t="shared" si="28"/>
        <v>0</v>
      </c>
      <c r="U197" s="10">
        <f t="shared" si="28"/>
        <v>0</v>
      </c>
      <c r="V197" s="10">
        <f t="shared" si="28"/>
        <v>0</v>
      </c>
    </row>
    <row r="198" spans="1:22" s="30" customFormat="1" ht="34.5" customHeight="1" outlineLevel="3">
      <c r="A198" s="14" t="s">
        <v>146</v>
      </c>
      <c r="B198" s="12" t="s">
        <v>23</v>
      </c>
      <c r="C198" s="12" t="s">
        <v>145</v>
      </c>
      <c r="D198" s="12" t="s">
        <v>5</v>
      </c>
      <c r="E198" s="12"/>
      <c r="F198" s="13">
        <f>F199+F202</f>
        <v>192.6</v>
      </c>
      <c r="G198" s="13">
        <f aca="true" t="shared" si="29" ref="G198:V198">G199</f>
        <v>0</v>
      </c>
      <c r="H198" s="13">
        <f t="shared" si="29"/>
        <v>0</v>
      </c>
      <c r="I198" s="13">
        <f t="shared" si="29"/>
        <v>0</v>
      </c>
      <c r="J198" s="13">
        <f t="shared" si="29"/>
        <v>0</v>
      </c>
      <c r="K198" s="13">
        <f t="shared" si="29"/>
        <v>0</v>
      </c>
      <c r="L198" s="13">
        <f t="shared" si="29"/>
        <v>0</v>
      </c>
      <c r="M198" s="13">
        <f t="shared" si="29"/>
        <v>0</v>
      </c>
      <c r="N198" s="13">
        <f t="shared" si="29"/>
        <v>0</v>
      </c>
      <c r="O198" s="13">
        <f t="shared" si="29"/>
        <v>0</v>
      </c>
      <c r="P198" s="13">
        <f t="shared" si="29"/>
        <v>0</v>
      </c>
      <c r="Q198" s="13">
        <f t="shared" si="29"/>
        <v>0</v>
      </c>
      <c r="R198" s="13">
        <f t="shared" si="29"/>
        <v>0</v>
      </c>
      <c r="S198" s="13">
        <f t="shared" si="29"/>
        <v>0</v>
      </c>
      <c r="T198" s="13">
        <f t="shared" si="29"/>
        <v>0</v>
      </c>
      <c r="U198" s="13">
        <f t="shared" si="29"/>
        <v>0</v>
      </c>
      <c r="V198" s="13">
        <f t="shared" si="29"/>
        <v>0</v>
      </c>
    </row>
    <row r="199" spans="1:22" s="30" customFormat="1" ht="31.5" outlineLevel="5">
      <c r="A199" s="5" t="s">
        <v>204</v>
      </c>
      <c r="B199" s="6" t="s">
        <v>23</v>
      </c>
      <c r="C199" s="6" t="s">
        <v>145</v>
      </c>
      <c r="D199" s="6" t="s">
        <v>203</v>
      </c>
      <c r="E199" s="6"/>
      <c r="F199" s="7">
        <f>F200+F201</f>
        <v>173.66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15.75" outlineLevel="5">
      <c r="A200" s="58" t="s">
        <v>200</v>
      </c>
      <c r="B200" s="59" t="s">
        <v>23</v>
      </c>
      <c r="C200" s="59" t="s">
        <v>145</v>
      </c>
      <c r="D200" s="59" t="s">
        <v>199</v>
      </c>
      <c r="E200" s="59"/>
      <c r="F200" s="60">
        <v>173.26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31.5" outlineLevel="5">
      <c r="A201" s="58" t="s">
        <v>201</v>
      </c>
      <c r="B201" s="59" t="s">
        <v>23</v>
      </c>
      <c r="C201" s="59" t="s">
        <v>145</v>
      </c>
      <c r="D201" s="59" t="s">
        <v>202</v>
      </c>
      <c r="E201" s="59"/>
      <c r="F201" s="60">
        <v>0.4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31.5" outlineLevel="5">
      <c r="A202" s="5" t="s">
        <v>205</v>
      </c>
      <c r="B202" s="6" t="s">
        <v>23</v>
      </c>
      <c r="C202" s="6" t="s">
        <v>145</v>
      </c>
      <c r="D202" s="6" t="s">
        <v>206</v>
      </c>
      <c r="E202" s="6"/>
      <c r="F202" s="7">
        <f>F203+F204</f>
        <v>18.94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31.5" outlineLevel="5">
      <c r="A203" s="58" t="s">
        <v>207</v>
      </c>
      <c r="B203" s="59" t="s">
        <v>23</v>
      </c>
      <c r="C203" s="59" t="s">
        <v>145</v>
      </c>
      <c r="D203" s="59" t="s">
        <v>208</v>
      </c>
      <c r="E203" s="59"/>
      <c r="F203" s="60">
        <v>15.83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30" customFormat="1" ht="31.5" outlineLevel="5">
      <c r="A204" s="58" t="s">
        <v>209</v>
      </c>
      <c r="B204" s="59" t="s">
        <v>23</v>
      </c>
      <c r="C204" s="59" t="s">
        <v>145</v>
      </c>
      <c r="D204" s="59" t="s">
        <v>210</v>
      </c>
      <c r="E204" s="59"/>
      <c r="F204" s="60">
        <v>3.11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30" customFormat="1" ht="15.75" outlineLevel="4">
      <c r="A205" s="14" t="s">
        <v>76</v>
      </c>
      <c r="B205" s="12" t="s">
        <v>23</v>
      </c>
      <c r="C205" s="12" t="s">
        <v>24</v>
      </c>
      <c r="D205" s="12" t="s">
        <v>5</v>
      </c>
      <c r="E205" s="12"/>
      <c r="F205" s="13">
        <f>F206+F208</f>
        <v>829</v>
      </c>
      <c r="G205" s="13">
        <f aca="true" t="shared" si="30" ref="G205:V205">G206</f>
        <v>0</v>
      </c>
      <c r="H205" s="13">
        <f t="shared" si="30"/>
        <v>0</v>
      </c>
      <c r="I205" s="13">
        <f t="shared" si="30"/>
        <v>0</v>
      </c>
      <c r="J205" s="13">
        <f t="shared" si="30"/>
        <v>0</v>
      </c>
      <c r="K205" s="13">
        <f t="shared" si="30"/>
        <v>0</v>
      </c>
      <c r="L205" s="13">
        <f t="shared" si="30"/>
        <v>0</v>
      </c>
      <c r="M205" s="13">
        <f t="shared" si="30"/>
        <v>0</v>
      </c>
      <c r="N205" s="13">
        <f t="shared" si="30"/>
        <v>0</v>
      </c>
      <c r="O205" s="13">
        <f t="shared" si="30"/>
        <v>0</v>
      </c>
      <c r="P205" s="13">
        <f t="shared" si="30"/>
        <v>0</v>
      </c>
      <c r="Q205" s="13">
        <f t="shared" si="30"/>
        <v>0</v>
      </c>
      <c r="R205" s="13">
        <f t="shared" si="30"/>
        <v>0</v>
      </c>
      <c r="S205" s="13">
        <f t="shared" si="30"/>
        <v>0</v>
      </c>
      <c r="T205" s="13">
        <f t="shared" si="30"/>
        <v>0</v>
      </c>
      <c r="U205" s="13">
        <f t="shared" si="30"/>
        <v>0</v>
      </c>
      <c r="V205" s="13">
        <f t="shared" si="30"/>
        <v>0</v>
      </c>
    </row>
    <row r="206" spans="1:22" s="30" customFormat="1" ht="31.5" outlineLevel="5">
      <c r="A206" s="61" t="s">
        <v>246</v>
      </c>
      <c r="B206" s="19" t="s">
        <v>23</v>
      </c>
      <c r="C206" s="19" t="s">
        <v>243</v>
      </c>
      <c r="D206" s="19" t="s">
        <v>5</v>
      </c>
      <c r="E206" s="19"/>
      <c r="F206" s="2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30" customFormat="1" ht="15.75" outlineLevel="5">
      <c r="A207" s="5" t="s">
        <v>247</v>
      </c>
      <c r="B207" s="6" t="s">
        <v>23</v>
      </c>
      <c r="C207" s="6" t="s">
        <v>243</v>
      </c>
      <c r="D207" s="6" t="s">
        <v>244</v>
      </c>
      <c r="E207" s="6"/>
      <c r="F207" s="7"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30" customFormat="1" ht="31.5" outlineLevel="5">
      <c r="A208" s="61" t="s">
        <v>278</v>
      </c>
      <c r="B208" s="19" t="s">
        <v>23</v>
      </c>
      <c r="C208" s="19" t="s">
        <v>245</v>
      </c>
      <c r="D208" s="19" t="s">
        <v>5</v>
      </c>
      <c r="E208" s="19"/>
      <c r="F208" s="20">
        <f>F209</f>
        <v>829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30" customFormat="1" ht="15.75" outlineLevel="5">
      <c r="A209" s="5" t="s">
        <v>247</v>
      </c>
      <c r="B209" s="6" t="s">
        <v>23</v>
      </c>
      <c r="C209" s="6" t="s">
        <v>245</v>
      </c>
      <c r="D209" s="6" t="s">
        <v>244</v>
      </c>
      <c r="E209" s="6"/>
      <c r="F209" s="7">
        <v>829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18.75" outlineLevel="6">
      <c r="A210" s="16" t="s">
        <v>121</v>
      </c>
      <c r="B210" s="17" t="s">
        <v>120</v>
      </c>
      <c r="C210" s="17" t="s">
        <v>6</v>
      </c>
      <c r="D210" s="17" t="s">
        <v>5</v>
      </c>
      <c r="E210" s="17"/>
      <c r="F210" s="18">
        <f>F229+F320+F334+F315+F213</f>
        <v>410386.11</v>
      </c>
      <c r="G210" s="18" t="e">
        <f>#REF!+G229+G320+G334</f>
        <v>#REF!</v>
      </c>
      <c r="H210" s="18" t="e">
        <f>#REF!+H229+H320+H334</f>
        <v>#REF!</v>
      </c>
      <c r="I210" s="18" t="e">
        <f>#REF!+I229+I320+I334</f>
        <v>#REF!</v>
      </c>
      <c r="J210" s="18" t="e">
        <f>#REF!+J229+J320+J334</f>
        <v>#REF!</v>
      </c>
      <c r="K210" s="18" t="e">
        <f>#REF!+K229+K320+K334</f>
        <v>#REF!</v>
      </c>
      <c r="L210" s="18" t="e">
        <f>#REF!+L229+L320+L334</f>
        <v>#REF!</v>
      </c>
      <c r="M210" s="18" t="e">
        <f>#REF!+M229+M320+M334</f>
        <v>#REF!</v>
      </c>
      <c r="N210" s="18" t="e">
        <f>#REF!+N229+N320+N334</f>
        <v>#REF!</v>
      </c>
      <c r="O210" s="18" t="e">
        <f>#REF!+O229+O320+O334</f>
        <v>#REF!</v>
      </c>
      <c r="P210" s="18" t="e">
        <f>#REF!+P229+P320+P334</f>
        <v>#REF!</v>
      </c>
      <c r="Q210" s="18" t="e">
        <f>#REF!+Q229+Q320+Q334</f>
        <v>#REF!</v>
      </c>
      <c r="R210" s="18" t="e">
        <f>#REF!+R229+R320+R334</f>
        <v>#REF!</v>
      </c>
      <c r="S210" s="18" t="e">
        <f>#REF!+S229+S320+S334</f>
        <v>#REF!</v>
      </c>
      <c r="T210" s="18" t="e">
        <f>#REF!+T229+T320+T334</f>
        <v>#REF!</v>
      </c>
      <c r="U210" s="18" t="e">
        <f>#REF!+U229+U320+U334</f>
        <v>#REF!</v>
      </c>
      <c r="V210" s="18" t="e">
        <f>#REF!+V229+V320+V334</f>
        <v>#REF!</v>
      </c>
    </row>
    <row r="211" spans="1:22" s="77" customFormat="1" ht="19.5" outlineLevel="6">
      <c r="A211" s="78" t="s">
        <v>76</v>
      </c>
      <c r="B211" s="79" t="s">
        <v>120</v>
      </c>
      <c r="C211" s="79" t="s">
        <v>6</v>
      </c>
      <c r="D211" s="79" t="s">
        <v>5</v>
      </c>
      <c r="E211" s="79"/>
      <c r="F211" s="80">
        <f>F212+F265+F316+F359+F261</f>
        <v>159642.82</v>
      </c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</row>
    <row r="212" spans="1:22" s="30" customFormat="1" ht="15.75" outlineLevel="6">
      <c r="A212" s="81" t="s">
        <v>292</v>
      </c>
      <c r="B212" s="9" t="s">
        <v>120</v>
      </c>
      <c r="C212" s="9" t="s">
        <v>6</v>
      </c>
      <c r="D212" s="9" t="s">
        <v>5</v>
      </c>
      <c r="E212" s="9"/>
      <c r="F212" s="10">
        <f>F231+F322+F354+F214+F222</f>
        <v>149233.14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30" customFormat="1" ht="20.25" customHeight="1" outlineLevel="6">
      <c r="A213" s="81" t="s">
        <v>90</v>
      </c>
      <c r="B213" s="9" t="s">
        <v>42</v>
      </c>
      <c r="C213" s="9" t="s">
        <v>6</v>
      </c>
      <c r="D213" s="9" t="s">
        <v>5</v>
      </c>
      <c r="E213" s="9"/>
      <c r="F213" s="10">
        <f>F214+F222+F226</f>
        <v>77527.87999999999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30" customFormat="1" ht="31.5" outlineLevel="6">
      <c r="A214" s="81" t="s">
        <v>293</v>
      </c>
      <c r="B214" s="9" t="s">
        <v>42</v>
      </c>
      <c r="C214" s="9" t="s">
        <v>6</v>
      </c>
      <c r="D214" s="9" t="s">
        <v>5</v>
      </c>
      <c r="E214" s="9"/>
      <c r="F214" s="10">
        <f>F215</f>
        <v>67865.12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30" customFormat="1" ht="15.75" outlineLevel="6">
      <c r="A215" s="14" t="s">
        <v>134</v>
      </c>
      <c r="B215" s="12" t="s">
        <v>42</v>
      </c>
      <c r="C215" s="12" t="s">
        <v>6</v>
      </c>
      <c r="D215" s="12" t="s">
        <v>5</v>
      </c>
      <c r="E215" s="12"/>
      <c r="F215" s="13">
        <f>F216+F219</f>
        <v>67865.12</v>
      </c>
      <c r="G215" s="13">
        <f aca="true" t="shared" si="31" ref="G215:V215">G216</f>
        <v>0</v>
      </c>
      <c r="H215" s="13">
        <f t="shared" si="31"/>
        <v>0</v>
      </c>
      <c r="I215" s="13">
        <f t="shared" si="31"/>
        <v>0</v>
      </c>
      <c r="J215" s="13">
        <f t="shared" si="31"/>
        <v>0</v>
      </c>
      <c r="K215" s="13">
        <f t="shared" si="31"/>
        <v>0</v>
      </c>
      <c r="L215" s="13">
        <f t="shared" si="31"/>
        <v>0</v>
      </c>
      <c r="M215" s="13">
        <f t="shared" si="31"/>
        <v>0</v>
      </c>
      <c r="N215" s="13">
        <f t="shared" si="31"/>
        <v>0</v>
      </c>
      <c r="O215" s="13">
        <f t="shared" si="31"/>
        <v>0</v>
      </c>
      <c r="P215" s="13">
        <f t="shared" si="31"/>
        <v>0</v>
      </c>
      <c r="Q215" s="13">
        <f t="shared" si="31"/>
        <v>0</v>
      </c>
      <c r="R215" s="13">
        <f t="shared" si="31"/>
        <v>0</v>
      </c>
      <c r="S215" s="13">
        <f t="shared" si="31"/>
        <v>0</v>
      </c>
      <c r="T215" s="13">
        <f t="shared" si="31"/>
        <v>0</v>
      </c>
      <c r="U215" s="13">
        <f t="shared" si="31"/>
        <v>0</v>
      </c>
      <c r="V215" s="13">
        <f t="shared" si="31"/>
        <v>0</v>
      </c>
    </row>
    <row r="216" spans="1:22" s="30" customFormat="1" ht="15.75" outlineLevel="6">
      <c r="A216" s="61" t="s">
        <v>88</v>
      </c>
      <c r="B216" s="19" t="s">
        <v>42</v>
      </c>
      <c r="C216" s="19" t="s">
        <v>6</v>
      </c>
      <c r="D216" s="19" t="s">
        <v>5</v>
      </c>
      <c r="E216" s="19"/>
      <c r="F216" s="20">
        <f>F217</f>
        <v>64454.61</v>
      </c>
      <c r="G216" s="7">
        <f aca="true" t="shared" si="32" ref="G216:V216">G218</f>
        <v>0</v>
      </c>
      <c r="H216" s="7">
        <f t="shared" si="32"/>
        <v>0</v>
      </c>
      <c r="I216" s="7">
        <f t="shared" si="32"/>
        <v>0</v>
      </c>
      <c r="J216" s="7">
        <f t="shared" si="32"/>
        <v>0</v>
      </c>
      <c r="K216" s="7">
        <f t="shared" si="32"/>
        <v>0</v>
      </c>
      <c r="L216" s="7">
        <f t="shared" si="32"/>
        <v>0</v>
      </c>
      <c r="M216" s="7">
        <f t="shared" si="32"/>
        <v>0</v>
      </c>
      <c r="N216" s="7">
        <f t="shared" si="32"/>
        <v>0</v>
      </c>
      <c r="O216" s="7">
        <f t="shared" si="32"/>
        <v>0</v>
      </c>
      <c r="P216" s="7">
        <f t="shared" si="32"/>
        <v>0</v>
      </c>
      <c r="Q216" s="7">
        <f t="shared" si="32"/>
        <v>0</v>
      </c>
      <c r="R216" s="7">
        <f t="shared" si="32"/>
        <v>0</v>
      </c>
      <c r="S216" s="7">
        <f t="shared" si="32"/>
        <v>0</v>
      </c>
      <c r="T216" s="7">
        <f t="shared" si="32"/>
        <v>0</v>
      </c>
      <c r="U216" s="7">
        <f t="shared" si="32"/>
        <v>0</v>
      </c>
      <c r="V216" s="7">
        <f t="shared" si="32"/>
        <v>0</v>
      </c>
    </row>
    <row r="217" spans="1:22" s="30" customFormat="1" ht="15.75" outlineLevel="6">
      <c r="A217" s="5" t="s">
        <v>248</v>
      </c>
      <c r="B217" s="6" t="s">
        <v>42</v>
      </c>
      <c r="C217" s="6" t="s">
        <v>6</v>
      </c>
      <c r="D217" s="6" t="s">
        <v>5</v>
      </c>
      <c r="E217" s="6"/>
      <c r="F217" s="7">
        <f>F218</f>
        <v>64454.61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47.25" outlineLevel="6">
      <c r="A218" s="67" t="s">
        <v>180</v>
      </c>
      <c r="B218" s="59" t="s">
        <v>42</v>
      </c>
      <c r="C218" s="59" t="s">
        <v>43</v>
      </c>
      <c r="D218" s="59" t="s">
        <v>181</v>
      </c>
      <c r="E218" s="59"/>
      <c r="F218" s="60">
        <v>64454.61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15.75" outlineLevel="6">
      <c r="A219" s="91" t="s">
        <v>307</v>
      </c>
      <c r="B219" s="19" t="s">
        <v>42</v>
      </c>
      <c r="C219" s="19" t="s">
        <v>310</v>
      </c>
      <c r="D219" s="19" t="s">
        <v>5</v>
      </c>
      <c r="E219" s="59"/>
      <c r="F219" s="20">
        <f>F220</f>
        <v>3410.51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15.75" outlineLevel="6">
      <c r="A220" s="5" t="s">
        <v>248</v>
      </c>
      <c r="B220" s="6" t="s">
        <v>42</v>
      </c>
      <c r="C220" s="6" t="s">
        <v>310</v>
      </c>
      <c r="D220" s="6" t="s">
        <v>249</v>
      </c>
      <c r="E220" s="59"/>
      <c r="F220" s="7">
        <f>F221</f>
        <v>3410.51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15.75" outlineLevel="6">
      <c r="A221" s="68" t="s">
        <v>182</v>
      </c>
      <c r="B221" s="59" t="s">
        <v>42</v>
      </c>
      <c r="C221" s="59" t="s">
        <v>310</v>
      </c>
      <c r="D221" s="59" t="s">
        <v>183</v>
      </c>
      <c r="E221" s="59"/>
      <c r="F221" s="60">
        <v>3410.51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47.25" outlineLevel="6">
      <c r="A222" s="92" t="s">
        <v>308</v>
      </c>
      <c r="B222" s="9" t="s">
        <v>42</v>
      </c>
      <c r="C222" s="9" t="s">
        <v>311</v>
      </c>
      <c r="D222" s="9" t="s">
        <v>5</v>
      </c>
      <c r="E222" s="59"/>
      <c r="F222" s="10">
        <f>F223</f>
        <v>296.76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31.5" outlineLevel="6">
      <c r="A223" s="91" t="s">
        <v>309</v>
      </c>
      <c r="B223" s="19" t="s">
        <v>42</v>
      </c>
      <c r="C223" s="19" t="s">
        <v>312</v>
      </c>
      <c r="D223" s="19" t="s">
        <v>5</v>
      </c>
      <c r="E223" s="59"/>
      <c r="F223" s="20">
        <f>F224</f>
        <v>296.76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5" t="s">
        <v>248</v>
      </c>
      <c r="B224" s="6" t="s">
        <v>42</v>
      </c>
      <c r="C224" s="6" t="s">
        <v>312</v>
      </c>
      <c r="D224" s="6" t="s">
        <v>249</v>
      </c>
      <c r="E224" s="59"/>
      <c r="F224" s="7">
        <f>F225</f>
        <v>296.76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5.75" outlineLevel="6">
      <c r="A225" s="68" t="s">
        <v>182</v>
      </c>
      <c r="B225" s="59" t="s">
        <v>42</v>
      </c>
      <c r="C225" s="59" t="s">
        <v>312</v>
      </c>
      <c r="D225" s="59" t="s">
        <v>183</v>
      </c>
      <c r="E225" s="59"/>
      <c r="F225" s="60">
        <v>296.76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30" customFormat="1" ht="31.5" outlineLevel="6">
      <c r="A226" s="57" t="s">
        <v>327</v>
      </c>
      <c r="B226" s="9" t="s">
        <v>42</v>
      </c>
      <c r="C226" s="9" t="s">
        <v>328</v>
      </c>
      <c r="D226" s="9" t="s">
        <v>5</v>
      </c>
      <c r="E226" s="9"/>
      <c r="F226" s="10">
        <f>F227</f>
        <v>9366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30" customFormat="1" ht="15.75" outlineLevel="6">
      <c r="A227" s="5" t="s">
        <v>248</v>
      </c>
      <c r="B227" s="6" t="s">
        <v>42</v>
      </c>
      <c r="C227" s="6" t="s">
        <v>328</v>
      </c>
      <c r="D227" s="6" t="s">
        <v>249</v>
      </c>
      <c r="E227" s="59"/>
      <c r="F227" s="7">
        <f>F228</f>
        <v>9366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30" customFormat="1" ht="47.25" outlineLevel="6">
      <c r="A228" s="67" t="s">
        <v>180</v>
      </c>
      <c r="B228" s="59" t="s">
        <v>42</v>
      </c>
      <c r="C228" s="59" t="s">
        <v>328</v>
      </c>
      <c r="D228" s="59" t="s">
        <v>181</v>
      </c>
      <c r="E228" s="59"/>
      <c r="F228" s="60">
        <v>9366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30" customFormat="1" ht="15.75" outlineLevel="6">
      <c r="A229" s="8" t="s">
        <v>89</v>
      </c>
      <c r="B229" s="9" t="s">
        <v>44</v>
      </c>
      <c r="C229" s="9" t="s">
        <v>6</v>
      </c>
      <c r="D229" s="9" t="s">
        <v>5</v>
      </c>
      <c r="E229" s="9"/>
      <c r="F229" s="10">
        <f>F233+F251+F275+F287+F292+F270+F300</f>
        <v>307254.99</v>
      </c>
      <c r="G229" s="10" t="e">
        <f>#REF!+G251+G275+#REF!+G287+G292+#REF!</f>
        <v>#REF!</v>
      </c>
      <c r="H229" s="10" t="e">
        <f>#REF!+H251+H275+#REF!+H287+H292+#REF!</f>
        <v>#REF!</v>
      </c>
      <c r="I229" s="10" t="e">
        <f>#REF!+I251+I275+#REF!+I287+I292+#REF!</f>
        <v>#REF!</v>
      </c>
      <c r="J229" s="10" t="e">
        <f>#REF!+J251+J275+#REF!+J287+J292+#REF!</f>
        <v>#REF!</v>
      </c>
      <c r="K229" s="10" t="e">
        <f>#REF!+K251+K275+#REF!+K287+K292+#REF!</f>
        <v>#REF!</v>
      </c>
      <c r="L229" s="10" t="e">
        <f>#REF!+L251+L275+#REF!+L287+L292+#REF!</f>
        <v>#REF!</v>
      </c>
      <c r="M229" s="10" t="e">
        <f>#REF!+M251+M275+#REF!+M287+M292+#REF!</f>
        <v>#REF!</v>
      </c>
      <c r="N229" s="10" t="e">
        <f>#REF!+N251+N275+#REF!+N287+N292+#REF!</f>
        <v>#REF!</v>
      </c>
      <c r="O229" s="10" t="e">
        <f>#REF!+O251+O275+#REF!+O287+O292+#REF!</f>
        <v>#REF!</v>
      </c>
      <c r="P229" s="10" t="e">
        <f>#REF!+P251+P275+#REF!+P287+P292+#REF!</f>
        <v>#REF!</v>
      </c>
      <c r="Q229" s="10" t="e">
        <f>#REF!+Q251+Q275+#REF!+Q287+Q292+#REF!</f>
        <v>#REF!</v>
      </c>
      <c r="R229" s="10" t="e">
        <f>#REF!+R251+R275+#REF!+R287+R292+#REF!</f>
        <v>#REF!</v>
      </c>
      <c r="S229" s="10" t="e">
        <f>#REF!+S251+S275+#REF!+S287+S292+#REF!</f>
        <v>#REF!</v>
      </c>
      <c r="T229" s="10" t="e">
        <f>#REF!+T251+T275+#REF!+T287+T292+#REF!</f>
        <v>#REF!</v>
      </c>
      <c r="U229" s="10" t="e">
        <f>#REF!+U251+U275+#REF!+U287+U292+#REF!</f>
        <v>#REF!</v>
      </c>
      <c r="V229" s="10" t="e">
        <f>#REF!+V251+V275+#REF!+V287+V292+#REF!</f>
        <v>#REF!</v>
      </c>
    </row>
    <row r="230" spans="1:22" s="77" customFormat="1" ht="15.75" outlineLevel="6">
      <c r="A230" s="21" t="s">
        <v>76</v>
      </c>
      <c r="B230" s="9" t="s">
        <v>44</v>
      </c>
      <c r="C230" s="9" t="s">
        <v>6</v>
      </c>
      <c r="D230" s="9" t="s">
        <v>5</v>
      </c>
      <c r="E230" s="12"/>
      <c r="F230" s="13">
        <f>F231+F265+F261</f>
        <v>87177.4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30" customFormat="1" ht="15.75" outlineLevel="6">
      <c r="A231" s="24" t="s">
        <v>292</v>
      </c>
      <c r="B231" s="12" t="s">
        <v>44</v>
      </c>
      <c r="C231" s="12" t="s">
        <v>6</v>
      </c>
      <c r="D231" s="12" t="s">
        <v>5</v>
      </c>
      <c r="E231" s="12"/>
      <c r="F231" s="13">
        <f>F232+F253</f>
        <v>76884.65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30" customFormat="1" ht="15.75" outlineLevel="6">
      <c r="A232" s="24" t="s">
        <v>294</v>
      </c>
      <c r="B232" s="12" t="s">
        <v>44</v>
      </c>
      <c r="C232" s="12" t="s">
        <v>6</v>
      </c>
      <c r="D232" s="12" t="s">
        <v>5</v>
      </c>
      <c r="E232" s="12"/>
      <c r="F232" s="13">
        <f>F234+F246</f>
        <v>54592.09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30" customFormat="1" ht="31.5" outlineLevel="6">
      <c r="A233" s="24" t="s">
        <v>135</v>
      </c>
      <c r="B233" s="12" t="s">
        <v>44</v>
      </c>
      <c r="C233" s="12" t="s">
        <v>6</v>
      </c>
      <c r="D233" s="12" t="s">
        <v>5</v>
      </c>
      <c r="E233" s="12"/>
      <c r="F233" s="13">
        <f>F234+F246</f>
        <v>54592.09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30" customFormat="1" ht="15.75" outlineLevel="6">
      <c r="A234" s="61" t="s">
        <v>88</v>
      </c>
      <c r="B234" s="19" t="s">
        <v>44</v>
      </c>
      <c r="C234" s="19" t="s">
        <v>6</v>
      </c>
      <c r="D234" s="19" t="s">
        <v>5</v>
      </c>
      <c r="E234" s="19"/>
      <c r="F234" s="20">
        <f>F235+F237+F240+F243</f>
        <v>51295.99999999999</v>
      </c>
      <c r="G234" s="7">
        <f aca="true" t="shared" si="33" ref="G234:V234">G235</f>
        <v>0</v>
      </c>
      <c r="H234" s="7">
        <f t="shared" si="33"/>
        <v>0</v>
      </c>
      <c r="I234" s="7">
        <f t="shared" si="33"/>
        <v>0</v>
      </c>
      <c r="J234" s="7">
        <f t="shared" si="33"/>
        <v>0</v>
      </c>
      <c r="K234" s="7">
        <f t="shared" si="33"/>
        <v>0</v>
      </c>
      <c r="L234" s="7">
        <f t="shared" si="33"/>
        <v>0</v>
      </c>
      <c r="M234" s="7">
        <f t="shared" si="33"/>
        <v>0</v>
      </c>
      <c r="N234" s="7">
        <f t="shared" si="33"/>
        <v>0</v>
      </c>
      <c r="O234" s="7">
        <f t="shared" si="33"/>
        <v>0</v>
      </c>
      <c r="P234" s="7">
        <f t="shared" si="33"/>
        <v>0</v>
      </c>
      <c r="Q234" s="7">
        <f t="shared" si="33"/>
        <v>0</v>
      </c>
      <c r="R234" s="7">
        <f t="shared" si="33"/>
        <v>0</v>
      </c>
      <c r="S234" s="7">
        <f t="shared" si="33"/>
        <v>0</v>
      </c>
      <c r="T234" s="7">
        <f t="shared" si="33"/>
        <v>0</v>
      </c>
      <c r="U234" s="7">
        <f t="shared" si="33"/>
        <v>0</v>
      </c>
      <c r="V234" s="7">
        <f t="shared" si="33"/>
        <v>0</v>
      </c>
    </row>
    <row r="235" spans="1:22" s="30" customFormat="1" ht="15.75" outlineLevel="6">
      <c r="A235" s="5" t="s">
        <v>225</v>
      </c>
      <c r="B235" s="6" t="s">
        <v>44</v>
      </c>
      <c r="C235" s="6" t="s">
        <v>45</v>
      </c>
      <c r="D235" s="6" t="s">
        <v>226</v>
      </c>
      <c r="E235" s="6"/>
      <c r="F235" s="7">
        <f>F236</f>
        <v>161.8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31.5" outlineLevel="6">
      <c r="A236" s="58" t="s">
        <v>201</v>
      </c>
      <c r="B236" s="59" t="s">
        <v>44</v>
      </c>
      <c r="C236" s="59" t="s">
        <v>45</v>
      </c>
      <c r="D236" s="59" t="s">
        <v>228</v>
      </c>
      <c r="E236" s="59"/>
      <c r="F236" s="60">
        <v>161.8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31.5" outlineLevel="6">
      <c r="A237" s="5" t="s">
        <v>205</v>
      </c>
      <c r="B237" s="6" t="s">
        <v>44</v>
      </c>
      <c r="C237" s="6" t="s">
        <v>45</v>
      </c>
      <c r="D237" s="6" t="s">
        <v>206</v>
      </c>
      <c r="E237" s="6"/>
      <c r="F237" s="7">
        <f>F238+F239</f>
        <v>29451.6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30" customFormat="1" ht="31.5" outlineLevel="6">
      <c r="A238" s="58" t="s">
        <v>207</v>
      </c>
      <c r="B238" s="59" t="s">
        <v>44</v>
      </c>
      <c r="C238" s="59" t="s">
        <v>45</v>
      </c>
      <c r="D238" s="59" t="s">
        <v>208</v>
      </c>
      <c r="E238" s="59"/>
      <c r="F238" s="60">
        <v>1000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31.5" outlineLevel="6">
      <c r="A239" s="58" t="s">
        <v>209</v>
      </c>
      <c r="B239" s="59" t="s">
        <v>44</v>
      </c>
      <c r="C239" s="59" t="s">
        <v>45</v>
      </c>
      <c r="D239" s="59" t="s">
        <v>210</v>
      </c>
      <c r="E239" s="59"/>
      <c r="F239" s="60">
        <v>28451.6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15.75" outlineLevel="6">
      <c r="A240" s="5" t="s">
        <v>248</v>
      </c>
      <c r="B240" s="6" t="s">
        <v>44</v>
      </c>
      <c r="C240" s="6" t="s">
        <v>45</v>
      </c>
      <c r="D240" s="6" t="s">
        <v>249</v>
      </c>
      <c r="E240" s="6"/>
      <c r="F240" s="7">
        <f>F241+F242</f>
        <v>19174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47.25" outlineLevel="6">
      <c r="A241" s="67" t="s">
        <v>180</v>
      </c>
      <c r="B241" s="59" t="s">
        <v>44</v>
      </c>
      <c r="C241" s="59" t="s">
        <v>45</v>
      </c>
      <c r="D241" s="59" t="s">
        <v>181</v>
      </c>
      <c r="E241" s="59"/>
      <c r="F241" s="60">
        <v>19174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68" t="s">
        <v>182</v>
      </c>
      <c r="B242" s="59" t="s">
        <v>44</v>
      </c>
      <c r="C242" s="59" t="s">
        <v>253</v>
      </c>
      <c r="D242" s="59" t="s">
        <v>183</v>
      </c>
      <c r="E242" s="59"/>
      <c r="F242" s="60"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5" t="s">
        <v>211</v>
      </c>
      <c r="B243" s="6" t="s">
        <v>44</v>
      </c>
      <c r="C243" s="6" t="s">
        <v>45</v>
      </c>
      <c r="D243" s="6" t="s">
        <v>212</v>
      </c>
      <c r="E243" s="6"/>
      <c r="F243" s="7">
        <f>F244+F245</f>
        <v>2508.6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31.5" outlineLevel="6">
      <c r="A244" s="58" t="s">
        <v>213</v>
      </c>
      <c r="B244" s="59" t="s">
        <v>44</v>
      </c>
      <c r="C244" s="59" t="s">
        <v>45</v>
      </c>
      <c r="D244" s="59" t="s">
        <v>215</v>
      </c>
      <c r="E244" s="59"/>
      <c r="F244" s="60">
        <v>2114.2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30" customFormat="1" ht="15.75" outlineLevel="6">
      <c r="A245" s="58" t="s">
        <v>214</v>
      </c>
      <c r="B245" s="59" t="s">
        <v>44</v>
      </c>
      <c r="C245" s="59" t="s">
        <v>45</v>
      </c>
      <c r="D245" s="59" t="s">
        <v>216</v>
      </c>
      <c r="E245" s="59"/>
      <c r="F245" s="60">
        <v>394.4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30" customFormat="1" ht="15.75" outlineLevel="6">
      <c r="A246" s="69" t="s">
        <v>313</v>
      </c>
      <c r="B246" s="19" t="s">
        <v>44</v>
      </c>
      <c r="C246" s="19" t="s">
        <v>314</v>
      </c>
      <c r="D246" s="19" t="s">
        <v>5</v>
      </c>
      <c r="E246" s="59"/>
      <c r="F246" s="20">
        <f>F247+F249</f>
        <v>3296.09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31.5" outlineLevel="6">
      <c r="A247" s="5" t="s">
        <v>205</v>
      </c>
      <c r="B247" s="6" t="s">
        <v>44</v>
      </c>
      <c r="C247" s="6" t="s">
        <v>314</v>
      </c>
      <c r="D247" s="6" t="s">
        <v>206</v>
      </c>
      <c r="E247" s="59"/>
      <c r="F247" s="7">
        <f>F248</f>
        <v>2414.73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31.5" outlineLevel="6">
      <c r="A248" s="58" t="s">
        <v>209</v>
      </c>
      <c r="B248" s="59" t="s">
        <v>44</v>
      </c>
      <c r="C248" s="59" t="s">
        <v>314</v>
      </c>
      <c r="D248" s="59" t="s">
        <v>210</v>
      </c>
      <c r="E248" s="59"/>
      <c r="F248" s="60">
        <v>2414.73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15.75" outlineLevel="6">
      <c r="A249" s="5" t="s">
        <v>248</v>
      </c>
      <c r="B249" s="6" t="s">
        <v>44</v>
      </c>
      <c r="C249" s="6" t="s">
        <v>314</v>
      </c>
      <c r="D249" s="6" t="s">
        <v>249</v>
      </c>
      <c r="E249" s="59"/>
      <c r="F249" s="7">
        <f>F250</f>
        <v>881.36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30" customFormat="1" ht="15.75" outlineLevel="6">
      <c r="A250" s="68" t="s">
        <v>182</v>
      </c>
      <c r="B250" s="59" t="s">
        <v>44</v>
      </c>
      <c r="C250" s="59" t="s">
        <v>314</v>
      </c>
      <c r="D250" s="59" t="s">
        <v>183</v>
      </c>
      <c r="E250" s="59"/>
      <c r="F250" s="60">
        <v>881.36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17.25" customHeight="1" outlineLevel="6">
      <c r="A251" s="14" t="s">
        <v>131</v>
      </c>
      <c r="B251" s="12" t="s">
        <v>44</v>
      </c>
      <c r="C251" s="12" t="s">
        <v>6</v>
      </c>
      <c r="D251" s="12" t="s">
        <v>5</v>
      </c>
      <c r="E251" s="12"/>
      <c r="F251" s="13">
        <f>F252</f>
        <v>32585.309999999998</v>
      </c>
      <c r="G251" s="13">
        <f aca="true" t="shared" si="34" ref="G251:V251">G255</f>
        <v>0</v>
      </c>
      <c r="H251" s="13">
        <f t="shared" si="34"/>
        <v>0</v>
      </c>
      <c r="I251" s="13">
        <f t="shared" si="34"/>
        <v>0</v>
      </c>
      <c r="J251" s="13">
        <f t="shared" si="34"/>
        <v>0</v>
      </c>
      <c r="K251" s="13">
        <f t="shared" si="34"/>
        <v>0</v>
      </c>
      <c r="L251" s="13">
        <f t="shared" si="34"/>
        <v>0</v>
      </c>
      <c r="M251" s="13">
        <f t="shared" si="34"/>
        <v>0</v>
      </c>
      <c r="N251" s="13">
        <f t="shared" si="34"/>
        <v>0</v>
      </c>
      <c r="O251" s="13">
        <f t="shared" si="34"/>
        <v>0</v>
      </c>
      <c r="P251" s="13">
        <f t="shared" si="34"/>
        <v>0</v>
      </c>
      <c r="Q251" s="13">
        <f t="shared" si="34"/>
        <v>0</v>
      </c>
      <c r="R251" s="13">
        <f t="shared" si="34"/>
        <v>0</v>
      </c>
      <c r="S251" s="13">
        <f t="shared" si="34"/>
        <v>0</v>
      </c>
      <c r="T251" s="13">
        <f t="shared" si="34"/>
        <v>0</v>
      </c>
      <c r="U251" s="13">
        <f t="shared" si="34"/>
        <v>0</v>
      </c>
      <c r="V251" s="13">
        <f t="shared" si="34"/>
        <v>0</v>
      </c>
    </row>
    <row r="252" spans="1:22" s="30" customFormat="1" ht="17.25" customHeight="1" outlineLevel="6">
      <c r="A252" s="14" t="s">
        <v>76</v>
      </c>
      <c r="B252" s="12" t="s">
        <v>44</v>
      </c>
      <c r="C252" s="12" t="s">
        <v>6</v>
      </c>
      <c r="D252" s="12" t="s">
        <v>5</v>
      </c>
      <c r="E252" s="12"/>
      <c r="F252" s="13">
        <f>F253+F265+F261</f>
        <v>32585.309999999998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30" customFormat="1" ht="17.25" customHeight="1" outlineLevel="6">
      <c r="A253" s="81" t="s">
        <v>292</v>
      </c>
      <c r="B253" s="9" t="s">
        <v>44</v>
      </c>
      <c r="C253" s="9" t="s">
        <v>6</v>
      </c>
      <c r="D253" s="9" t="s">
        <v>5</v>
      </c>
      <c r="E253" s="9"/>
      <c r="F253" s="10">
        <f>F254+F305</f>
        <v>22292.559999999998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30" customFormat="1" ht="33" customHeight="1" outlineLevel="6">
      <c r="A254" s="81" t="s">
        <v>295</v>
      </c>
      <c r="B254" s="9" t="s">
        <v>44</v>
      </c>
      <c r="C254" s="9" t="s">
        <v>6</v>
      </c>
      <c r="D254" s="9" t="s">
        <v>5</v>
      </c>
      <c r="E254" s="9"/>
      <c r="F254" s="10">
        <f>F255+F258</f>
        <v>20849.21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30" customFormat="1" ht="15.75" outlineLevel="6">
      <c r="A255" s="61" t="s">
        <v>88</v>
      </c>
      <c r="B255" s="19" t="s">
        <v>44</v>
      </c>
      <c r="C255" s="19" t="s">
        <v>6</v>
      </c>
      <c r="D255" s="19" t="s">
        <v>5</v>
      </c>
      <c r="E255" s="19"/>
      <c r="F255" s="20">
        <f>F256</f>
        <v>19992.77</v>
      </c>
      <c r="G255" s="7">
        <f aca="true" t="shared" si="35" ref="G255:V255">G257</f>
        <v>0</v>
      </c>
      <c r="H255" s="7">
        <f t="shared" si="35"/>
        <v>0</v>
      </c>
      <c r="I255" s="7">
        <f t="shared" si="35"/>
        <v>0</v>
      </c>
      <c r="J255" s="7">
        <f t="shared" si="35"/>
        <v>0</v>
      </c>
      <c r="K255" s="7">
        <f t="shared" si="35"/>
        <v>0</v>
      </c>
      <c r="L255" s="7">
        <f t="shared" si="35"/>
        <v>0</v>
      </c>
      <c r="M255" s="7">
        <f t="shared" si="35"/>
        <v>0</v>
      </c>
      <c r="N255" s="7">
        <f t="shared" si="35"/>
        <v>0</v>
      </c>
      <c r="O255" s="7">
        <f t="shared" si="35"/>
        <v>0</v>
      </c>
      <c r="P255" s="7">
        <f t="shared" si="35"/>
        <v>0</v>
      </c>
      <c r="Q255" s="7">
        <f t="shared" si="35"/>
        <v>0</v>
      </c>
      <c r="R255" s="7">
        <f t="shared" si="35"/>
        <v>0</v>
      </c>
      <c r="S255" s="7">
        <f t="shared" si="35"/>
        <v>0</v>
      </c>
      <c r="T255" s="7">
        <f t="shared" si="35"/>
        <v>0</v>
      </c>
      <c r="U255" s="7">
        <f t="shared" si="35"/>
        <v>0</v>
      </c>
      <c r="V255" s="7">
        <f t="shared" si="35"/>
        <v>0</v>
      </c>
    </row>
    <row r="256" spans="1:22" s="30" customFormat="1" ht="15.75" outlineLevel="6">
      <c r="A256" s="5" t="s">
        <v>248</v>
      </c>
      <c r="B256" s="6" t="s">
        <v>44</v>
      </c>
      <c r="C256" s="6" t="s">
        <v>6</v>
      </c>
      <c r="D256" s="6" t="s">
        <v>5</v>
      </c>
      <c r="E256" s="6"/>
      <c r="F256" s="7">
        <f>F257</f>
        <v>19992.77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30" customFormat="1" ht="47.25" outlineLevel="6">
      <c r="A257" s="67" t="s">
        <v>180</v>
      </c>
      <c r="B257" s="59" t="s">
        <v>44</v>
      </c>
      <c r="C257" s="59" t="s">
        <v>46</v>
      </c>
      <c r="D257" s="59" t="s">
        <v>181</v>
      </c>
      <c r="E257" s="59"/>
      <c r="F257" s="60">
        <v>19992.77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15.75" outlineLevel="6">
      <c r="A258" s="91" t="s">
        <v>315</v>
      </c>
      <c r="B258" s="19" t="s">
        <v>44</v>
      </c>
      <c r="C258" s="19" t="s">
        <v>316</v>
      </c>
      <c r="D258" s="19" t="s">
        <v>5</v>
      </c>
      <c r="E258" s="59"/>
      <c r="F258" s="20">
        <f>F259</f>
        <v>856.44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15.75" outlineLevel="6">
      <c r="A259" s="5" t="s">
        <v>248</v>
      </c>
      <c r="B259" s="6" t="s">
        <v>44</v>
      </c>
      <c r="C259" s="6" t="s">
        <v>316</v>
      </c>
      <c r="D259" s="6" t="s">
        <v>249</v>
      </c>
      <c r="E259" s="59"/>
      <c r="F259" s="7">
        <f>F260</f>
        <v>856.44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15.75" outlineLevel="6">
      <c r="A260" s="68" t="s">
        <v>182</v>
      </c>
      <c r="B260" s="59" t="s">
        <v>44</v>
      </c>
      <c r="C260" s="59" t="s">
        <v>316</v>
      </c>
      <c r="D260" s="59" t="s">
        <v>183</v>
      </c>
      <c r="E260" s="59"/>
      <c r="F260" s="60">
        <v>856.44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31.5" outlineLevel="6">
      <c r="A261" s="14" t="s">
        <v>304</v>
      </c>
      <c r="B261" s="9" t="s">
        <v>44</v>
      </c>
      <c r="C261" s="9" t="s">
        <v>305</v>
      </c>
      <c r="D261" s="9" t="s">
        <v>5</v>
      </c>
      <c r="E261" s="9"/>
      <c r="F261" s="10">
        <f>F262</f>
        <v>138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30" customFormat="1" ht="15.75" outlineLevel="6">
      <c r="A262" s="61" t="s">
        <v>88</v>
      </c>
      <c r="B262" s="19" t="s">
        <v>44</v>
      </c>
      <c r="C262" s="19" t="s">
        <v>305</v>
      </c>
      <c r="D262" s="19" t="s">
        <v>5</v>
      </c>
      <c r="E262" s="19"/>
      <c r="F262" s="20">
        <f>F263</f>
        <v>138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5" t="s">
        <v>248</v>
      </c>
      <c r="B263" s="6" t="s">
        <v>44</v>
      </c>
      <c r="C263" s="6" t="s">
        <v>305</v>
      </c>
      <c r="D263" s="6" t="s">
        <v>249</v>
      </c>
      <c r="E263" s="6"/>
      <c r="F263" s="7">
        <f>F264</f>
        <v>138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15.75" outlineLevel="6">
      <c r="A264" s="68" t="s">
        <v>182</v>
      </c>
      <c r="B264" s="59" t="s">
        <v>44</v>
      </c>
      <c r="C264" s="59" t="s">
        <v>305</v>
      </c>
      <c r="D264" s="59" t="s">
        <v>183</v>
      </c>
      <c r="E264" s="59"/>
      <c r="F264" s="60">
        <v>138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31.5" outlineLevel="6">
      <c r="A265" s="81" t="s">
        <v>301</v>
      </c>
      <c r="B265" s="9" t="s">
        <v>44</v>
      </c>
      <c r="C265" s="9" t="s">
        <v>6</v>
      </c>
      <c r="D265" s="9" t="s">
        <v>5</v>
      </c>
      <c r="E265" s="9"/>
      <c r="F265" s="10">
        <f>F266</f>
        <v>10154.75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18.75" outlineLevel="6">
      <c r="A266" s="85" t="s">
        <v>88</v>
      </c>
      <c r="B266" s="6" t="s">
        <v>44</v>
      </c>
      <c r="C266" s="6" t="s">
        <v>6</v>
      </c>
      <c r="D266" s="6" t="s">
        <v>5</v>
      </c>
      <c r="E266" s="86"/>
      <c r="F266" s="7">
        <f>F268+F269</f>
        <v>10154.75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8.75" outlineLevel="6">
      <c r="A267" s="5" t="s">
        <v>248</v>
      </c>
      <c r="B267" s="6" t="s">
        <v>44</v>
      </c>
      <c r="C267" s="86" t="s">
        <v>6</v>
      </c>
      <c r="D267" s="6" t="s">
        <v>5</v>
      </c>
      <c r="E267" s="86"/>
      <c r="F267" s="7">
        <f>F268+F269</f>
        <v>10154.75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47.25" outlineLevel="6">
      <c r="A268" s="68" t="s">
        <v>180</v>
      </c>
      <c r="B268" s="59" t="s">
        <v>44</v>
      </c>
      <c r="C268" s="87" t="s">
        <v>46</v>
      </c>
      <c r="D268" s="59" t="s">
        <v>181</v>
      </c>
      <c r="E268" s="87"/>
      <c r="F268" s="60">
        <v>9385.86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18.75" outlineLevel="6">
      <c r="A269" s="68" t="s">
        <v>182</v>
      </c>
      <c r="B269" s="59" t="s">
        <v>44</v>
      </c>
      <c r="C269" s="87" t="s">
        <v>299</v>
      </c>
      <c r="D269" s="59" t="s">
        <v>183</v>
      </c>
      <c r="E269" s="87"/>
      <c r="F269" s="60">
        <v>768.89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31.5" outlineLevel="6">
      <c r="A270" s="57" t="s">
        <v>197</v>
      </c>
      <c r="B270" s="9" t="s">
        <v>44</v>
      </c>
      <c r="C270" s="9" t="s">
        <v>196</v>
      </c>
      <c r="D270" s="9" t="s">
        <v>5</v>
      </c>
      <c r="E270" s="9"/>
      <c r="F270" s="10">
        <f>F271+F273</f>
        <v>625.0699999999999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31.5" outlineLevel="6">
      <c r="A271" s="5" t="s">
        <v>205</v>
      </c>
      <c r="B271" s="6" t="s">
        <v>44</v>
      </c>
      <c r="C271" s="6" t="s">
        <v>196</v>
      </c>
      <c r="D271" s="6" t="s">
        <v>206</v>
      </c>
      <c r="E271" s="6"/>
      <c r="F271" s="7">
        <f>F272</f>
        <v>157.81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31.5" outlineLevel="6">
      <c r="A272" s="58" t="s">
        <v>209</v>
      </c>
      <c r="B272" s="59" t="s">
        <v>44</v>
      </c>
      <c r="C272" s="59" t="s">
        <v>196</v>
      </c>
      <c r="D272" s="59" t="s">
        <v>210</v>
      </c>
      <c r="E272" s="59"/>
      <c r="F272" s="60">
        <v>157.81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30" customFormat="1" ht="15.75" outlineLevel="6">
      <c r="A273" s="5" t="s">
        <v>248</v>
      </c>
      <c r="B273" s="6" t="s">
        <v>44</v>
      </c>
      <c r="C273" s="6" t="s">
        <v>196</v>
      </c>
      <c r="D273" s="6" t="s">
        <v>249</v>
      </c>
      <c r="E273" s="6"/>
      <c r="F273" s="7">
        <f>F274</f>
        <v>467.26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15.75" outlineLevel="6">
      <c r="A274" s="68" t="s">
        <v>182</v>
      </c>
      <c r="B274" s="59" t="s">
        <v>44</v>
      </c>
      <c r="C274" s="59" t="s">
        <v>196</v>
      </c>
      <c r="D274" s="59" t="s">
        <v>183</v>
      </c>
      <c r="E274" s="59"/>
      <c r="F274" s="60">
        <v>467.26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15.75" outlineLevel="6">
      <c r="A275" s="14" t="s">
        <v>130</v>
      </c>
      <c r="B275" s="12" t="s">
        <v>44</v>
      </c>
      <c r="C275" s="12" t="s">
        <v>129</v>
      </c>
      <c r="D275" s="12" t="s">
        <v>5</v>
      </c>
      <c r="E275" s="12"/>
      <c r="F275" s="13">
        <f>F276</f>
        <v>4999.6</v>
      </c>
      <c r="G275" s="13">
        <f aca="true" t="shared" si="36" ref="G275:V275">G276</f>
        <v>0</v>
      </c>
      <c r="H275" s="13">
        <f t="shared" si="36"/>
        <v>0</v>
      </c>
      <c r="I275" s="13">
        <f t="shared" si="36"/>
        <v>0</v>
      </c>
      <c r="J275" s="13">
        <f t="shared" si="36"/>
        <v>0</v>
      </c>
      <c r="K275" s="13">
        <f t="shared" si="36"/>
        <v>0</v>
      </c>
      <c r="L275" s="13">
        <f t="shared" si="36"/>
        <v>0</v>
      </c>
      <c r="M275" s="13">
        <f t="shared" si="36"/>
        <v>0</v>
      </c>
      <c r="N275" s="13">
        <f t="shared" si="36"/>
        <v>0</v>
      </c>
      <c r="O275" s="13">
        <f t="shared" si="36"/>
        <v>0</v>
      </c>
      <c r="P275" s="13">
        <f t="shared" si="36"/>
        <v>0</v>
      </c>
      <c r="Q275" s="13">
        <f t="shared" si="36"/>
        <v>0</v>
      </c>
      <c r="R275" s="13">
        <f t="shared" si="36"/>
        <v>0</v>
      </c>
      <c r="S275" s="13">
        <f t="shared" si="36"/>
        <v>0</v>
      </c>
      <c r="T275" s="13">
        <f t="shared" si="36"/>
        <v>0</v>
      </c>
      <c r="U275" s="13">
        <f t="shared" si="36"/>
        <v>0</v>
      </c>
      <c r="V275" s="13">
        <f t="shared" si="36"/>
        <v>0</v>
      </c>
    </row>
    <row r="276" spans="1:22" s="30" customFormat="1" ht="31.5" outlineLevel="6">
      <c r="A276" s="8" t="s">
        <v>184</v>
      </c>
      <c r="B276" s="9" t="s">
        <v>44</v>
      </c>
      <c r="C276" s="9" t="s">
        <v>47</v>
      </c>
      <c r="D276" s="9" t="s">
        <v>5</v>
      </c>
      <c r="E276" s="9"/>
      <c r="F276" s="10">
        <f>F282+F277</f>
        <v>4999.6</v>
      </c>
      <c r="G276" s="7">
        <f aca="true" t="shared" si="37" ref="G276:V276">G283</f>
        <v>0</v>
      </c>
      <c r="H276" s="7">
        <f t="shared" si="37"/>
        <v>0</v>
      </c>
      <c r="I276" s="7">
        <f t="shared" si="37"/>
        <v>0</v>
      </c>
      <c r="J276" s="7">
        <f t="shared" si="37"/>
        <v>0</v>
      </c>
      <c r="K276" s="7">
        <f t="shared" si="37"/>
        <v>0</v>
      </c>
      <c r="L276" s="7">
        <f t="shared" si="37"/>
        <v>0</v>
      </c>
      <c r="M276" s="7">
        <f t="shared" si="37"/>
        <v>0</v>
      </c>
      <c r="N276" s="7">
        <f t="shared" si="37"/>
        <v>0</v>
      </c>
      <c r="O276" s="7">
        <f t="shared" si="37"/>
        <v>0</v>
      </c>
      <c r="P276" s="7">
        <f t="shared" si="37"/>
        <v>0</v>
      </c>
      <c r="Q276" s="7">
        <f t="shared" si="37"/>
        <v>0</v>
      </c>
      <c r="R276" s="7">
        <f t="shared" si="37"/>
        <v>0</v>
      </c>
      <c r="S276" s="7">
        <f t="shared" si="37"/>
        <v>0</v>
      </c>
      <c r="T276" s="7">
        <f t="shared" si="37"/>
        <v>0</v>
      </c>
      <c r="U276" s="7">
        <f t="shared" si="37"/>
        <v>0</v>
      </c>
      <c r="V276" s="7">
        <f t="shared" si="37"/>
        <v>0</v>
      </c>
    </row>
    <row r="277" spans="1:22" s="30" customFormat="1" ht="31.5" outlineLevel="6">
      <c r="A277" s="61" t="s">
        <v>187</v>
      </c>
      <c r="B277" s="19" t="s">
        <v>44</v>
      </c>
      <c r="C277" s="19" t="s">
        <v>188</v>
      </c>
      <c r="D277" s="19" t="s">
        <v>5</v>
      </c>
      <c r="E277" s="19"/>
      <c r="F277" s="20">
        <f>F278+F280</f>
        <v>4680.5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15.75" outlineLevel="6">
      <c r="A278" s="5" t="s">
        <v>225</v>
      </c>
      <c r="B278" s="6" t="s">
        <v>44</v>
      </c>
      <c r="C278" s="6" t="s">
        <v>188</v>
      </c>
      <c r="D278" s="6" t="s">
        <v>226</v>
      </c>
      <c r="E278" s="6"/>
      <c r="F278" s="7">
        <f>F279</f>
        <v>2597.65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15.75" outlineLevel="6">
      <c r="A279" s="58" t="s">
        <v>200</v>
      </c>
      <c r="B279" s="59" t="s">
        <v>44</v>
      </c>
      <c r="C279" s="59" t="s">
        <v>188</v>
      </c>
      <c r="D279" s="59" t="s">
        <v>227</v>
      </c>
      <c r="E279" s="59"/>
      <c r="F279" s="60">
        <v>2597.65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5" t="s">
        <v>248</v>
      </c>
      <c r="B280" s="6" t="s">
        <v>44</v>
      </c>
      <c r="C280" s="6" t="s">
        <v>188</v>
      </c>
      <c r="D280" s="6" t="s">
        <v>249</v>
      </c>
      <c r="E280" s="6"/>
      <c r="F280" s="7">
        <f>F281</f>
        <v>2082.85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47.25" outlineLevel="6">
      <c r="A281" s="67" t="s">
        <v>180</v>
      </c>
      <c r="B281" s="59" t="s">
        <v>44</v>
      </c>
      <c r="C281" s="59" t="s">
        <v>188</v>
      </c>
      <c r="D281" s="59" t="s">
        <v>181</v>
      </c>
      <c r="E281" s="59"/>
      <c r="F281" s="60">
        <v>2082.85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31.5" outlineLevel="6">
      <c r="A282" s="61" t="s">
        <v>185</v>
      </c>
      <c r="B282" s="19" t="s">
        <v>44</v>
      </c>
      <c r="C282" s="19" t="s">
        <v>186</v>
      </c>
      <c r="D282" s="19" t="s">
        <v>5</v>
      </c>
      <c r="E282" s="19"/>
      <c r="F282" s="20">
        <f>F283+F285</f>
        <v>319.1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15.75" outlineLevel="6">
      <c r="A283" s="5" t="s">
        <v>225</v>
      </c>
      <c r="B283" s="6" t="s">
        <v>44</v>
      </c>
      <c r="C283" s="6" t="s">
        <v>186</v>
      </c>
      <c r="D283" s="6" t="s">
        <v>226</v>
      </c>
      <c r="E283" s="6"/>
      <c r="F283" s="7">
        <f>F284</f>
        <v>177.09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5.75" outlineLevel="6">
      <c r="A284" s="58" t="s">
        <v>200</v>
      </c>
      <c r="B284" s="59" t="s">
        <v>44</v>
      </c>
      <c r="C284" s="59" t="s">
        <v>186</v>
      </c>
      <c r="D284" s="59" t="s">
        <v>227</v>
      </c>
      <c r="E284" s="59"/>
      <c r="F284" s="60">
        <v>177.09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30" customFormat="1" ht="15.75" outlineLevel="6">
      <c r="A285" s="5" t="s">
        <v>248</v>
      </c>
      <c r="B285" s="6" t="s">
        <v>44</v>
      </c>
      <c r="C285" s="6" t="s">
        <v>186</v>
      </c>
      <c r="D285" s="6" t="s">
        <v>249</v>
      </c>
      <c r="E285" s="6"/>
      <c r="F285" s="7">
        <f>F286</f>
        <v>142.01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47.25" outlineLevel="6">
      <c r="A286" s="67" t="s">
        <v>180</v>
      </c>
      <c r="B286" s="59" t="s">
        <v>44</v>
      </c>
      <c r="C286" s="59" t="s">
        <v>186</v>
      </c>
      <c r="D286" s="59" t="s">
        <v>181</v>
      </c>
      <c r="E286" s="59"/>
      <c r="F286" s="60">
        <v>142.01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31.5" outlineLevel="6">
      <c r="A287" s="21" t="s">
        <v>159</v>
      </c>
      <c r="B287" s="12" t="s">
        <v>44</v>
      </c>
      <c r="C287" s="12" t="s">
        <v>158</v>
      </c>
      <c r="D287" s="12" t="s">
        <v>5</v>
      </c>
      <c r="E287" s="12"/>
      <c r="F287" s="13">
        <f>F288+F290</f>
        <v>5347.92</v>
      </c>
      <c r="G287" s="13">
        <f aca="true" t="shared" si="38" ref="G287:V287">G288</f>
        <v>0</v>
      </c>
      <c r="H287" s="13">
        <f t="shared" si="38"/>
        <v>0</v>
      </c>
      <c r="I287" s="13">
        <f t="shared" si="38"/>
        <v>0</v>
      </c>
      <c r="J287" s="13">
        <f t="shared" si="38"/>
        <v>0</v>
      </c>
      <c r="K287" s="13">
        <f t="shared" si="38"/>
        <v>0</v>
      </c>
      <c r="L287" s="13">
        <f t="shared" si="38"/>
        <v>0</v>
      </c>
      <c r="M287" s="13">
        <f t="shared" si="38"/>
        <v>0</v>
      </c>
      <c r="N287" s="13">
        <f t="shared" si="38"/>
        <v>0</v>
      </c>
      <c r="O287" s="13">
        <f t="shared" si="38"/>
        <v>0</v>
      </c>
      <c r="P287" s="13">
        <f t="shared" si="38"/>
        <v>0</v>
      </c>
      <c r="Q287" s="13">
        <f t="shared" si="38"/>
        <v>0</v>
      </c>
      <c r="R287" s="13">
        <f t="shared" si="38"/>
        <v>0</v>
      </c>
      <c r="S287" s="13">
        <f t="shared" si="38"/>
        <v>0</v>
      </c>
      <c r="T287" s="13">
        <f t="shared" si="38"/>
        <v>0</v>
      </c>
      <c r="U287" s="13">
        <f t="shared" si="38"/>
        <v>0</v>
      </c>
      <c r="V287" s="13">
        <f t="shared" si="38"/>
        <v>0</v>
      </c>
    </row>
    <row r="288" spans="1:22" s="30" customFormat="1" ht="31.5" outlineLevel="6">
      <c r="A288" s="5" t="s">
        <v>205</v>
      </c>
      <c r="B288" s="6" t="s">
        <v>44</v>
      </c>
      <c r="C288" s="6" t="s">
        <v>158</v>
      </c>
      <c r="D288" s="6" t="s">
        <v>206</v>
      </c>
      <c r="E288" s="6"/>
      <c r="F288" s="7">
        <f>F289</f>
        <v>2396.84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31.5" outlineLevel="6">
      <c r="A289" s="58" t="s">
        <v>209</v>
      </c>
      <c r="B289" s="59" t="s">
        <v>44</v>
      </c>
      <c r="C289" s="59" t="s">
        <v>158</v>
      </c>
      <c r="D289" s="59" t="s">
        <v>210</v>
      </c>
      <c r="E289" s="59"/>
      <c r="F289" s="60">
        <v>2396.84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30" customFormat="1" ht="15.75" outlineLevel="6">
      <c r="A290" s="5" t="s">
        <v>248</v>
      </c>
      <c r="B290" s="6" t="s">
        <v>44</v>
      </c>
      <c r="C290" s="6" t="s">
        <v>158</v>
      </c>
      <c r="D290" s="6" t="s">
        <v>249</v>
      </c>
      <c r="E290" s="6"/>
      <c r="F290" s="7">
        <f>F291</f>
        <v>2951.08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47.25" outlineLevel="6">
      <c r="A291" s="67" t="s">
        <v>180</v>
      </c>
      <c r="B291" s="59" t="s">
        <v>44</v>
      </c>
      <c r="C291" s="59" t="s">
        <v>158</v>
      </c>
      <c r="D291" s="59" t="s">
        <v>181</v>
      </c>
      <c r="E291" s="59"/>
      <c r="F291" s="60">
        <v>2951.08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63.75" customHeight="1" outlineLevel="6">
      <c r="A292" s="23" t="s">
        <v>148</v>
      </c>
      <c r="B292" s="12" t="s">
        <v>44</v>
      </c>
      <c r="C292" s="12" t="s">
        <v>147</v>
      </c>
      <c r="D292" s="12" t="s">
        <v>5</v>
      </c>
      <c r="E292" s="12"/>
      <c r="F292" s="13">
        <f>F293+F295+F298</f>
        <v>208737</v>
      </c>
      <c r="G292" s="13">
        <f aca="true" t="shared" si="39" ref="G292:V292">G293</f>
        <v>0</v>
      </c>
      <c r="H292" s="13">
        <f t="shared" si="39"/>
        <v>0</v>
      </c>
      <c r="I292" s="13">
        <f t="shared" si="39"/>
        <v>0</v>
      </c>
      <c r="J292" s="13">
        <f t="shared" si="39"/>
        <v>0</v>
      </c>
      <c r="K292" s="13">
        <f t="shared" si="39"/>
        <v>0</v>
      </c>
      <c r="L292" s="13">
        <f t="shared" si="39"/>
        <v>0</v>
      </c>
      <c r="M292" s="13">
        <f t="shared" si="39"/>
        <v>0</v>
      </c>
      <c r="N292" s="13">
        <f t="shared" si="39"/>
        <v>0</v>
      </c>
      <c r="O292" s="13">
        <f t="shared" si="39"/>
        <v>0</v>
      </c>
      <c r="P292" s="13">
        <f t="shared" si="39"/>
        <v>0</v>
      </c>
      <c r="Q292" s="13">
        <f t="shared" si="39"/>
        <v>0</v>
      </c>
      <c r="R292" s="13">
        <f t="shared" si="39"/>
        <v>0</v>
      </c>
      <c r="S292" s="13">
        <f t="shared" si="39"/>
        <v>0</v>
      </c>
      <c r="T292" s="13">
        <f t="shared" si="39"/>
        <v>0</v>
      </c>
      <c r="U292" s="13">
        <f t="shared" si="39"/>
        <v>0</v>
      </c>
      <c r="V292" s="13">
        <f t="shared" si="39"/>
        <v>0</v>
      </c>
    </row>
    <row r="293" spans="1:22" s="30" customFormat="1" ht="15.75" outlineLevel="6">
      <c r="A293" s="5" t="s">
        <v>225</v>
      </c>
      <c r="B293" s="6" t="s">
        <v>44</v>
      </c>
      <c r="C293" s="6" t="s">
        <v>147</v>
      </c>
      <c r="D293" s="6" t="s">
        <v>226</v>
      </c>
      <c r="E293" s="6"/>
      <c r="F293" s="7">
        <f>F294</f>
        <v>129250.09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15.75" outlineLevel="6">
      <c r="A294" s="58" t="s">
        <v>200</v>
      </c>
      <c r="B294" s="59" t="s">
        <v>44</v>
      </c>
      <c r="C294" s="59" t="s">
        <v>147</v>
      </c>
      <c r="D294" s="59" t="s">
        <v>227</v>
      </c>
      <c r="E294" s="59"/>
      <c r="F294" s="60">
        <v>129250.09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31.5" outlineLevel="6">
      <c r="A295" s="5" t="s">
        <v>205</v>
      </c>
      <c r="B295" s="6" t="s">
        <v>44</v>
      </c>
      <c r="C295" s="6" t="s">
        <v>147</v>
      </c>
      <c r="D295" s="6" t="s">
        <v>206</v>
      </c>
      <c r="E295" s="6"/>
      <c r="F295" s="7">
        <f>F297+F296</f>
        <v>479.75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31.5" outlineLevel="6">
      <c r="A296" s="58" t="s">
        <v>207</v>
      </c>
      <c r="B296" s="59" t="s">
        <v>44</v>
      </c>
      <c r="C296" s="59" t="s">
        <v>147</v>
      </c>
      <c r="D296" s="59" t="s">
        <v>208</v>
      </c>
      <c r="E296" s="59"/>
      <c r="F296" s="60">
        <v>186.24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31.5" outlineLevel="6">
      <c r="A297" s="58" t="s">
        <v>209</v>
      </c>
      <c r="B297" s="59" t="s">
        <v>44</v>
      </c>
      <c r="C297" s="59" t="s">
        <v>147</v>
      </c>
      <c r="D297" s="59" t="s">
        <v>210</v>
      </c>
      <c r="E297" s="59"/>
      <c r="F297" s="60">
        <v>293.51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15.75" outlineLevel="6">
      <c r="A298" s="5" t="s">
        <v>248</v>
      </c>
      <c r="B298" s="6" t="s">
        <v>44</v>
      </c>
      <c r="C298" s="6" t="s">
        <v>147</v>
      </c>
      <c r="D298" s="6" t="s">
        <v>249</v>
      </c>
      <c r="E298" s="6"/>
      <c r="F298" s="7">
        <f>F299</f>
        <v>79007.16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30" customFormat="1" ht="47.25" outlineLevel="6">
      <c r="A299" s="67" t="s">
        <v>180</v>
      </c>
      <c r="B299" s="59" t="s">
        <v>44</v>
      </c>
      <c r="C299" s="59" t="s">
        <v>147</v>
      </c>
      <c r="D299" s="59" t="s">
        <v>181</v>
      </c>
      <c r="E299" s="59"/>
      <c r="F299" s="60">
        <v>79007.16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30" customFormat="1" ht="63" outlineLevel="6">
      <c r="A300" s="92" t="s">
        <v>349</v>
      </c>
      <c r="B300" s="9" t="s">
        <v>44</v>
      </c>
      <c r="C300" s="9" t="s">
        <v>350</v>
      </c>
      <c r="D300" s="9" t="s">
        <v>5</v>
      </c>
      <c r="E300" s="9"/>
      <c r="F300" s="10">
        <f>F301+F303</f>
        <v>368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30" customFormat="1" ht="31.5" outlineLevel="6">
      <c r="A301" s="5" t="s">
        <v>205</v>
      </c>
      <c r="B301" s="6" t="s">
        <v>44</v>
      </c>
      <c r="C301" s="6" t="s">
        <v>350</v>
      </c>
      <c r="D301" s="6" t="s">
        <v>206</v>
      </c>
      <c r="E301" s="6"/>
      <c r="F301" s="7">
        <f>F302</f>
        <v>181.91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31.5" outlineLevel="6">
      <c r="A302" s="58" t="s">
        <v>207</v>
      </c>
      <c r="B302" s="59" t="s">
        <v>44</v>
      </c>
      <c r="C302" s="59" t="s">
        <v>350</v>
      </c>
      <c r="D302" s="59" t="s">
        <v>208</v>
      </c>
      <c r="E302" s="59"/>
      <c r="F302" s="60">
        <v>181.91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15.75" outlineLevel="6">
      <c r="A303" s="5" t="s">
        <v>248</v>
      </c>
      <c r="B303" s="6" t="s">
        <v>44</v>
      </c>
      <c r="C303" s="6" t="s">
        <v>350</v>
      </c>
      <c r="D303" s="6" t="s">
        <v>249</v>
      </c>
      <c r="E303" s="6"/>
      <c r="F303" s="7">
        <f>F304</f>
        <v>186.09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15.75" outlineLevel="6">
      <c r="A304" s="68" t="s">
        <v>182</v>
      </c>
      <c r="B304" s="59" t="s">
        <v>44</v>
      </c>
      <c r="C304" s="59" t="s">
        <v>350</v>
      </c>
      <c r="D304" s="59" t="s">
        <v>181</v>
      </c>
      <c r="E304" s="59"/>
      <c r="F304" s="60">
        <v>186.09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47.25" outlineLevel="6">
      <c r="A305" s="92" t="s">
        <v>308</v>
      </c>
      <c r="B305" s="9" t="s">
        <v>44</v>
      </c>
      <c r="C305" s="9" t="s">
        <v>311</v>
      </c>
      <c r="D305" s="9" t="s">
        <v>5</v>
      </c>
      <c r="E305" s="59"/>
      <c r="F305" s="10">
        <f>F306+F309+F312</f>
        <v>1443.35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31.5" outlineLevel="6">
      <c r="A306" s="91" t="s">
        <v>317</v>
      </c>
      <c r="B306" s="19" t="s">
        <v>44</v>
      </c>
      <c r="C306" s="19" t="s">
        <v>318</v>
      </c>
      <c r="D306" s="19" t="s">
        <v>5</v>
      </c>
      <c r="E306" s="59"/>
      <c r="F306" s="20">
        <f>F307</f>
        <v>265.66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30" customFormat="1" ht="15.75" outlineLevel="6">
      <c r="A307" s="5" t="s">
        <v>248</v>
      </c>
      <c r="B307" s="6" t="s">
        <v>44</v>
      </c>
      <c r="C307" s="6" t="s">
        <v>318</v>
      </c>
      <c r="D307" s="6" t="s">
        <v>249</v>
      </c>
      <c r="E307" s="59"/>
      <c r="F307" s="7">
        <f>F308</f>
        <v>265.66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30" customFormat="1" ht="15.75" outlineLevel="6">
      <c r="A308" s="68" t="s">
        <v>182</v>
      </c>
      <c r="B308" s="59" t="s">
        <v>44</v>
      </c>
      <c r="C308" s="59" t="s">
        <v>318</v>
      </c>
      <c r="D308" s="59" t="s">
        <v>183</v>
      </c>
      <c r="E308" s="59"/>
      <c r="F308" s="60">
        <v>265.66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31.5" outlineLevel="6">
      <c r="A309" s="91" t="s">
        <v>319</v>
      </c>
      <c r="B309" s="19" t="s">
        <v>44</v>
      </c>
      <c r="C309" s="19" t="s">
        <v>320</v>
      </c>
      <c r="D309" s="19" t="s">
        <v>5</v>
      </c>
      <c r="E309" s="59"/>
      <c r="F309" s="20">
        <f>F310</f>
        <v>1071.12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31.5" outlineLevel="6">
      <c r="A310" s="5" t="s">
        <v>205</v>
      </c>
      <c r="B310" s="6" t="s">
        <v>44</v>
      </c>
      <c r="C310" s="6" t="s">
        <v>320</v>
      </c>
      <c r="D310" s="6" t="s">
        <v>206</v>
      </c>
      <c r="E310" s="59"/>
      <c r="F310" s="7">
        <f>F311</f>
        <v>1071.12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31.5" outlineLevel="6">
      <c r="A311" s="58" t="s">
        <v>209</v>
      </c>
      <c r="B311" s="59" t="s">
        <v>44</v>
      </c>
      <c r="C311" s="59" t="s">
        <v>320</v>
      </c>
      <c r="D311" s="59" t="s">
        <v>210</v>
      </c>
      <c r="E311" s="59"/>
      <c r="F311" s="60">
        <v>1071.12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91" t="s">
        <v>321</v>
      </c>
      <c r="B312" s="19" t="s">
        <v>44</v>
      </c>
      <c r="C312" s="19" t="s">
        <v>322</v>
      </c>
      <c r="D312" s="19" t="s">
        <v>5</v>
      </c>
      <c r="E312" s="59"/>
      <c r="F312" s="20">
        <f>F313</f>
        <v>106.57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15.75" outlineLevel="6">
      <c r="A313" s="5" t="s">
        <v>248</v>
      </c>
      <c r="B313" s="6" t="s">
        <v>44</v>
      </c>
      <c r="C313" s="6" t="s">
        <v>322</v>
      </c>
      <c r="D313" s="6" t="s">
        <v>249</v>
      </c>
      <c r="E313" s="59"/>
      <c r="F313" s="7">
        <f>F314</f>
        <v>106.57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15.75" outlineLevel="6">
      <c r="A314" s="68" t="s">
        <v>182</v>
      </c>
      <c r="B314" s="59" t="s">
        <v>44</v>
      </c>
      <c r="C314" s="59" t="s">
        <v>322</v>
      </c>
      <c r="D314" s="59" t="s">
        <v>183</v>
      </c>
      <c r="E314" s="59"/>
      <c r="F314" s="60">
        <v>106.57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8" t="s">
        <v>161</v>
      </c>
      <c r="B315" s="9" t="s">
        <v>160</v>
      </c>
      <c r="C315" s="9" t="s">
        <v>6</v>
      </c>
      <c r="D315" s="9" t="s">
        <v>5</v>
      </c>
      <c r="E315" s="9"/>
      <c r="F315" s="10">
        <f>F316</f>
        <v>100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15.75" outlineLevel="6">
      <c r="A316" s="14" t="s">
        <v>76</v>
      </c>
      <c r="B316" s="12" t="s">
        <v>160</v>
      </c>
      <c r="C316" s="12" t="s">
        <v>24</v>
      </c>
      <c r="D316" s="12" t="s">
        <v>5</v>
      </c>
      <c r="E316" s="12"/>
      <c r="F316" s="13">
        <f>F317</f>
        <v>100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31.5" outlineLevel="6">
      <c r="A317" s="61" t="s">
        <v>251</v>
      </c>
      <c r="B317" s="19" t="s">
        <v>160</v>
      </c>
      <c r="C317" s="19" t="s">
        <v>250</v>
      </c>
      <c r="D317" s="19" t="s">
        <v>5</v>
      </c>
      <c r="E317" s="19"/>
      <c r="F317" s="20">
        <f>F318</f>
        <v>100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30" customFormat="1" ht="31.5" outlineLevel="6">
      <c r="A318" s="5" t="s">
        <v>205</v>
      </c>
      <c r="B318" s="6" t="s">
        <v>160</v>
      </c>
      <c r="C318" s="6" t="s">
        <v>250</v>
      </c>
      <c r="D318" s="6" t="s">
        <v>206</v>
      </c>
      <c r="E318" s="6"/>
      <c r="F318" s="7">
        <f>F319</f>
        <v>100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31.5" outlineLevel="6">
      <c r="A319" s="58" t="s">
        <v>209</v>
      </c>
      <c r="B319" s="59" t="s">
        <v>160</v>
      </c>
      <c r="C319" s="59" t="s">
        <v>250</v>
      </c>
      <c r="D319" s="59" t="s">
        <v>210</v>
      </c>
      <c r="E319" s="59"/>
      <c r="F319" s="60">
        <v>100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18.75" customHeight="1" outlineLevel="6">
      <c r="A320" s="8" t="s">
        <v>91</v>
      </c>
      <c r="B320" s="9" t="s">
        <v>48</v>
      </c>
      <c r="C320" s="9" t="s">
        <v>6</v>
      </c>
      <c r="D320" s="9" t="s">
        <v>5</v>
      </c>
      <c r="E320" s="9"/>
      <c r="F320" s="10">
        <f>+F321+F329</f>
        <v>4823</v>
      </c>
      <c r="G320" s="10" t="e">
        <f>#REF!</f>
        <v>#REF!</v>
      </c>
      <c r="H320" s="10" t="e">
        <f>#REF!</f>
        <v>#REF!</v>
      </c>
      <c r="I320" s="10" t="e">
        <f>#REF!</f>
        <v>#REF!</v>
      </c>
      <c r="J320" s="10" t="e">
        <f>#REF!</f>
        <v>#REF!</v>
      </c>
      <c r="K320" s="10" t="e">
        <f>#REF!</f>
        <v>#REF!</v>
      </c>
      <c r="L320" s="10" t="e">
        <f>#REF!</f>
        <v>#REF!</v>
      </c>
      <c r="M320" s="10" t="e">
        <f>#REF!</f>
        <v>#REF!</v>
      </c>
      <c r="N320" s="10" t="e">
        <f>#REF!</f>
        <v>#REF!</v>
      </c>
      <c r="O320" s="10" t="e">
        <f>#REF!</f>
        <v>#REF!</v>
      </c>
      <c r="P320" s="10" t="e">
        <f>#REF!</f>
        <v>#REF!</v>
      </c>
      <c r="Q320" s="10" t="e">
        <f>#REF!</f>
        <v>#REF!</v>
      </c>
      <c r="R320" s="10" t="e">
        <f>#REF!</f>
        <v>#REF!</v>
      </c>
      <c r="S320" s="10" t="e">
        <f>#REF!</f>
        <v>#REF!</v>
      </c>
      <c r="T320" s="10" t="e">
        <f>#REF!</f>
        <v>#REF!</v>
      </c>
      <c r="U320" s="10" t="e">
        <f>#REF!</f>
        <v>#REF!</v>
      </c>
      <c r="V320" s="10" t="e">
        <f>#REF!</f>
        <v>#REF!</v>
      </c>
    </row>
    <row r="321" spans="1:22" s="30" customFormat="1" ht="15.75" outlineLevel="6">
      <c r="A321" s="14" t="s">
        <v>76</v>
      </c>
      <c r="B321" s="9" t="s">
        <v>48</v>
      </c>
      <c r="C321" s="9" t="s">
        <v>24</v>
      </c>
      <c r="D321" s="9" t="s">
        <v>5</v>
      </c>
      <c r="E321" s="9"/>
      <c r="F321" s="10">
        <f>F322</f>
        <v>2000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15.75" outlineLevel="6">
      <c r="A322" s="61" t="s">
        <v>255</v>
      </c>
      <c r="B322" s="19" t="s">
        <v>48</v>
      </c>
      <c r="C322" s="19" t="s">
        <v>252</v>
      </c>
      <c r="D322" s="19" t="s">
        <v>5</v>
      </c>
      <c r="E322" s="19"/>
      <c r="F322" s="20">
        <f>F323</f>
        <v>2000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15.75" outlineLevel="6">
      <c r="A323" s="69" t="s">
        <v>256</v>
      </c>
      <c r="B323" s="19" t="s">
        <v>48</v>
      </c>
      <c r="C323" s="19" t="s">
        <v>253</v>
      </c>
      <c r="D323" s="19" t="s">
        <v>5</v>
      </c>
      <c r="E323" s="19"/>
      <c r="F323" s="20">
        <f>F324</f>
        <v>2000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15.75" outlineLevel="6">
      <c r="A324" s="69" t="s">
        <v>257</v>
      </c>
      <c r="B324" s="19" t="s">
        <v>48</v>
      </c>
      <c r="C324" s="19" t="s">
        <v>254</v>
      </c>
      <c r="D324" s="19" t="s">
        <v>5</v>
      </c>
      <c r="E324" s="19"/>
      <c r="F324" s="20">
        <f>F325+F327</f>
        <v>2000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31.5" outlineLevel="6">
      <c r="A325" s="5" t="s">
        <v>205</v>
      </c>
      <c r="B325" s="6" t="s">
        <v>48</v>
      </c>
      <c r="C325" s="6" t="s">
        <v>254</v>
      </c>
      <c r="D325" s="6" t="s">
        <v>206</v>
      </c>
      <c r="E325" s="6"/>
      <c r="F325" s="7">
        <f>F326</f>
        <v>1301.68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31.5" outlineLevel="6">
      <c r="A326" s="58" t="s">
        <v>209</v>
      </c>
      <c r="B326" s="59" t="s">
        <v>48</v>
      </c>
      <c r="C326" s="59" t="s">
        <v>254</v>
      </c>
      <c r="D326" s="59" t="s">
        <v>210</v>
      </c>
      <c r="E326" s="59"/>
      <c r="F326" s="60">
        <v>1301.68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30" customFormat="1" ht="15.75" outlineLevel="6">
      <c r="A327" s="5" t="s">
        <v>248</v>
      </c>
      <c r="B327" s="6" t="s">
        <v>48</v>
      </c>
      <c r="C327" s="6" t="s">
        <v>254</v>
      </c>
      <c r="D327" s="6" t="s">
        <v>249</v>
      </c>
      <c r="E327" s="6"/>
      <c r="F327" s="7">
        <f>F328</f>
        <v>698.32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47.25" outlineLevel="6">
      <c r="A328" s="68" t="s">
        <v>180</v>
      </c>
      <c r="B328" s="59" t="s">
        <v>48</v>
      </c>
      <c r="C328" s="59" t="s">
        <v>254</v>
      </c>
      <c r="D328" s="59" t="s">
        <v>181</v>
      </c>
      <c r="E328" s="59"/>
      <c r="F328" s="60">
        <v>698.32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30" customFormat="1" ht="15.75" outlineLevel="6">
      <c r="A329" s="21" t="s">
        <v>156</v>
      </c>
      <c r="B329" s="12" t="s">
        <v>48</v>
      </c>
      <c r="C329" s="12" t="s">
        <v>195</v>
      </c>
      <c r="D329" s="12" t="s">
        <v>5</v>
      </c>
      <c r="E329" s="12"/>
      <c r="F329" s="13">
        <f>F330+F333</f>
        <v>2823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30" customFormat="1" ht="31.5" outlineLevel="6">
      <c r="A330" s="5" t="s">
        <v>205</v>
      </c>
      <c r="B330" s="6" t="s">
        <v>48</v>
      </c>
      <c r="C330" s="6" t="s">
        <v>195</v>
      </c>
      <c r="D330" s="6" t="s">
        <v>206</v>
      </c>
      <c r="E330" s="6"/>
      <c r="F330" s="7">
        <f>F331</f>
        <v>1773.4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30" customFormat="1" ht="31.5" outlineLevel="6">
      <c r="A331" s="58" t="s">
        <v>209</v>
      </c>
      <c r="B331" s="59" t="s">
        <v>48</v>
      </c>
      <c r="C331" s="59" t="s">
        <v>195</v>
      </c>
      <c r="D331" s="59" t="s">
        <v>210</v>
      </c>
      <c r="E331" s="59"/>
      <c r="F331" s="60">
        <v>1773.4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30" customFormat="1" ht="15.75" outlineLevel="6">
      <c r="A332" s="5" t="s">
        <v>248</v>
      </c>
      <c r="B332" s="6" t="s">
        <v>48</v>
      </c>
      <c r="C332" s="6" t="s">
        <v>195</v>
      </c>
      <c r="D332" s="6" t="s">
        <v>249</v>
      </c>
      <c r="E332" s="6"/>
      <c r="F332" s="7">
        <f>F333</f>
        <v>1049.6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30" customFormat="1" ht="47.25" outlineLevel="6">
      <c r="A333" s="67" t="s">
        <v>180</v>
      </c>
      <c r="B333" s="59" t="s">
        <v>48</v>
      </c>
      <c r="C333" s="59" t="s">
        <v>195</v>
      </c>
      <c r="D333" s="59" t="s">
        <v>181</v>
      </c>
      <c r="E333" s="59"/>
      <c r="F333" s="60">
        <v>1049.6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30" customFormat="1" ht="15.75" outlineLevel="6">
      <c r="A334" s="8" t="s">
        <v>77</v>
      </c>
      <c r="B334" s="9" t="s">
        <v>25</v>
      </c>
      <c r="C334" s="9" t="s">
        <v>6</v>
      </c>
      <c r="D334" s="9" t="s">
        <v>5</v>
      </c>
      <c r="E334" s="9"/>
      <c r="F334" s="10">
        <f>F335+F342</f>
        <v>20680.24</v>
      </c>
      <c r="G334" s="10">
        <f aca="true" t="shared" si="40" ref="G334:V334">G335+G342</f>
        <v>0</v>
      </c>
      <c r="H334" s="10">
        <f t="shared" si="40"/>
        <v>0</v>
      </c>
      <c r="I334" s="10">
        <f t="shared" si="40"/>
        <v>0</v>
      </c>
      <c r="J334" s="10">
        <f t="shared" si="40"/>
        <v>0</v>
      </c>
      <c r="K334" s="10">
        <f t="shared" si="40"/>
        <v>0</v>
      </c>
      <c r="L334" s="10">
        <f t="shared" si="40"/>
        <v>0</v>
      </c>
      <c r="M334" s="10">
        <f t="shared" si="40"/>
        <v>0</v>
      </c>
      <c r="N334" s="10">
        <f t="shared" si="40"/>
        <v>0</v>
      </c>
      <c r="O334" s="10">
        <f t="shared" si="40"/>
        <v>0</v>
      </c>
      <c r="P334" s="10">
        <f t="shared" si="40"/>
        <v>0</v>
      </c>
      <c r="Q334" s="10">
        <f t="shared" si="40"/>
        <v>0</v>
      </c>
      <c r="R334" s="10">
        <f t="shared" si="40"/>
        <v>0</v>
      </c>
      <c r="S334" s="10">
        <f t="shared" si="40"/>
        <v>0</v>
      </c>
      <c r="T334" s="10">
        <f t="shared" si="40"/>
        <v>0</v>
      </c>
      <c r="U334" s="10">
        <f t="shared" si="40"/>
        <v>0</v>
      </c>
      <c r="V334" s="10">
        <f t="shared" si="40"/>
        <v>0</v>
      </c>
    </row>
    <row r="335" spans="1:22" s="30" customFormat="1" ht="48.75" customHeight="1" outlineLevel="6">
      <c r="A335" s="14" t="s">
        <v>95</v>
      </c>
      <c r="B335" s="12" t="s">
        <v>25</v>
      </c>
      <c r="C335" s="12" t="s">
        <v>96</v>
      </c>
      <c r="D335" s="12" t="s">
        <v>5</v>
      </c>
      <c r="E335" s="12"/>
      <c r="F335" s="13">
        <f>F336</f>
        <v>1221.7</v>
      </c>
      <c r="G335" s="13">
        <f aca="true" t="shared" si="41" ref="G335:V336">G336</f>
        <v>0</v>
      </c>
      <c r="H335" s="13">
        <f t="shared" si="41"/>
        <v>0</v>
      </c>
      <c r="I335" s="13">
        <f t="shared" si="41"/>
        <v>0</v>
      </c>
      <c r="J335" s="13">
        <f t="shared" si="41"/>
        <v>0</v>
      </c>
      <c r="K335" s="13">
        <f t="shared" si="41"/>
        <v>0</v>
      </c>
      <c r="L335" s="13">
        <f t="shared" si="41"/>
        <v>0</v>
      </c>
      <c r="M335" s="13">
        <f t="shared" si="41"/>
        <v>0</v>
      </c>
      <c r="N335" s="13">
        <f t="shared" si="41"/>
        <v>0</v>
      </c>
      <c r="O335" s="13">
        <f t="shared" si="41"/>
        <v>0</v>
      </c>
      <c r="P335" s="13">
        <f t="shared" si="41"/>
        <v>0</v>
      </c>
      <c r="Q335" s="13">
        <f t="shared" si="41"/>
        <v>0</v>
      </c>
      <c r="R335" s="13">
        <f t="shared" si="41"/>
        <v>0</v>
      </c>
      <c r="S335" s="13">
        <f t="shared" si="41"/>
        <v>0</v>
      </c>
      <c r="T335" s="13">
        <f t="shared" si="41"/>
        <v>0</v>
      </c>
      <c r="U335" s="13">
        <f t="shared" si="41"/>
        <v>0</v>
      </c>
      <c r="V335" s="13">
        <f t="shared" si="41"/>
        <v>0</v>
      </c>
    </row>
    <row r="336" spans="1:22" s="30" customFormat="1" ht="15.75" outlineLevel="6">
      <c r="A336" s="61" t="s">
        <v>57</v>
      </c>
      <c r="B336" s="19" t="s">
        <v>25</v>
      </c>
      <c r="C336" s="19" t="s">
        <v>10</v>
      </c>
      <c r="D336" s="19" t="s">
        <v>5</v>
      </c>
      <c r="E336" s="19"/>
      <c r="F336" s="20">
        <f>F337+F340</f>
        <v>1221.7</v>
      </c>
      <c r="G336" s="7">
        <f t="shared" si="41"/>
        <v>0</v>
      </c>
      <c r="H336" s="7">
        <f t="shared" si="41"/>
        <v>0</v>
      </c>
      <c r="I336" s="7">
        <f t="shared" si="41"/>
        <v>0</v>
      </c>
      <c r="J336" s="7">
        <f t="shared" si="41"/>
        <v>0</v>
      </c>
      <c r="K336" s="7">
        <f t="shared" si="41"/>
        <v>0</v>
      </c>
      <c r="L336" s="7">
        <f t="shared" si="41"/>
        <v>0</v>
      </c>
      <c r="M336" s="7">
        <f t="shared" si="41"/>
        <v>0</v>
      </c>
      <c r="N336" s="7">
        <f t="shared" si="41"/>
        <v>0</v>
      </c>
      <c r="O336" s="7">
        <f t="shared" si="41"/>
        <v>0</v>
      </c>
      <c r="P336" s="7">
        <f t="shared" si="41"/>
        <v>0</v>
      </c>
      <c r="Q336" s="7">
        <f t="shared" si="41"/>
        <v>0</v>
      </c>
      <c r="R336" s="7">
        <f t="shared" si="41"/>
        <v>0</v>
      </c>
      <c r="S336" s="7">
        <f t="shared" si="41"/>
        <v>0</v>
      </c>
      <c r="T336" s="7">
        <f t="shared" si="41"/>
        <v>0</v>
      </c>
      <c r="U336" s="7">
        <f t="shared" si="41"/>
        <v>0</v>
      </c>
      <c r="V336" s="7">
        <f t="shared" si="41"/>
        <v>0</v>
      </c>
    </row>
    <row r="337" spans="1:22" s="30" customFormat="1" ht="31.5" outlineLevel="6">
      <c r="A337" s="5" t="s">
        <v>204</v>
      </c>
      <c r="B337" s="6" t="s">
        <v>25</v>
      </c>
      <c r="C337" s="6" t="s">
        <v>10</v>
      </c>
      <c r="D337" s="6" t="s">
        <v>203</v>
      </c>
      <c r="E337" s="6"/>
      <c r="F337" s="7">
        <f>F338+F339</f>
        <v>1205.9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30" customFormat="1" ht="15.75" outlineLevel="6">
      <c r="A338" s="58" t="s">
        <v>200</v>
      </c>
      <c r="B338" s="59" t="s">
        <v>25</v>
      </c>
      <c r="C338" s="59" t="s">
        <v>10</v>
      </c>
      <c r="D338" s="59" t="s">
        <v>199</v>
      </c>
      <c r="E338" s="59"/>
      <c r="F338" s="60">
        <v>1204.7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30" customFormat="1" ht="31.5" outlineLevel="6">
      <c r="A339" s="58" t="s">
        <v>201</v>
      </c>
      <c r="B339" s="59" t="s">
        <v>25</v>
      </c>
      <c r="C339" s="59" t="s">
        <v>10</v>
      </c>
      <c r="D339" s="59" t="s">
        <v>202</v>
      </c>
      <c r="E339" s="59"/>
      <c r="F339" s="60">
        <v>1.2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30" customFormat="1" ht="31.5" outlineLevel="6">
      <c r="A340" s="5" t="s">
        <v>205</v>
      </c>
      <c r="B340" s="6" t="s">
        <v>25</v>
      </c>
      <c r="C340" s="6" t="s">
        <v>10</v>
      </c>
      <c r="D340" s="6" t="s">
        <v>206</v>
      </c>
      <c r="E340" s="6"/>
      <c r="F340" s="7">
        <f>F341</f>
        <v>15.8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30" customFormat="1" ht="31.5" outlineLevel="6">
      <c r="A341" s="58" t="s">
        <v>209</v>
      </c>
      <c r="B341" s="59" t="s">
        <v>25</v>
      </c>
      <c r="C341" s="59" t="s">
        <v>10</v>
      </c>
      <c r="D341" s="59" t="s">
        <v>210</v>
      </c>
      <c r="E341" s="59"/>
      <c r="F341" s="60">
        <v>15.8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63" customHeight="1" outlineLevel="6">
      <c r="A342" s="24" t="s">
        <v>177</v>
      </c>
      <c r="B342" s="12" t="s">
        <v>25</v>
      </c>
      <c r="C342" s="12" t="s">
        <v>6</v>
      </c>
      <c r="D342" s="12" t="s">
        <v>5</v>
      </c>
      <c r="E342" s="12"/>
      <c r="F342" s="13">
        <f>F343+F353+F362</f>
        <v>19458.54</v>
      </c>
      <c r="G342" s="13">
        <f aca="true" t="shared" si="42" ref="G342:V343">G343</f>
        <v>0</v>
      </c>
      <c r="H342" s="13">
        <f t="shared" si="42"/>
        <v>0</v>
      </c>
      <c r="I342" s="13">
        <f t="shared" si="42"/>
        <v>0</v>
      </c>
      <c r="J342" s="13">
        <f t="shared" si="42"/>
        <v>0</v>
      </c>
      <c r="K342" s="13">
        <f t="shared" si="42"/>
        <v>0</v>
      </c>
      <c r="L342" s="13">
        <f t="shared" si="42"/>
        <v>0</v>
      </c>
      <c r="M342" s="13">
        <f t="shared" si="42"/>
        <v>0</v>
      </c>
      <c r="N342" s="13">
        <f t="shared" si="42"/>
        <v>0</v>
      </c>
      <c r="O342" s="13">
        <f t="shared" si="42"/>
        <v>0</v>
      </c>
      <c r="P342" s="13">
        <f t="shared" si="42"/>
        <v>0</v>
      </c>
      <c r="Q342" s="13">
        <f t="shared" si="42"/>
        <v>0</v>
      </c>
      <c r="R342" s="13">
        <f t="shared" si="42"/>
        <v>0</v>
      </c>
      <c r="S342" s="13">
        <f t="shared" si="42"/>
        <v>0</v>
      </c>
      <c r="T342" s="13">
        <f t="shared" si="42"/>
        <v>0</v>
      </c>
      <c r="U342" s="13">
        <f t="shared" si="42"/>
        <v>0</v>
      </c>
      <c r="V342" s="13">
        <f t="shared" si="42"/>
        <v>0</v>
      </c>
    </row>
    <row r="343" spans="1:22" s="30" customFormat="1" ht="15.75" outlineLevel="6">
      <c r="A343" s="61" t="s">
        <v>88</v>
      </c>
      <c r="B343" s="19" t="s">
        <v>25</v>
      </c>
      <c r="C343" s="19" t="s">
        <v>39</v>
      </c>
      <c r="D343" s="19" t="s">
        <v>5</v>
      </c>
      <c r="E343" s="19"/>
      <c r="F343" s="20">
        <f>F344+F347+F350</f>
        <v>15725</v>
      </c>
      <c r="G343" s="7">
        <f t="shared" si="42"/>
        <v>0</v>
      </c>
      <c r="H343" s="7">
        <f t="shared" si="42"/>
        <v>0</v>
      </c>
      <c r="I343" s="7">
        <f t="shared" si="42"/>
        <v>0</v>
      </c>
      <c r="J343" s="7">
        <f t="shared" si="42"/>
        <v>0</v>
      </c>
      <c r="K343" s="7">
        <f t="shared" si="42"/>
        <v>0</v>
      </c>
      <c r="L343" s="7">
        <f t="shared" si="42"/>
        <v>0</v>
      </c>
      <c r="M343" s="7">
        <f t="shared" si="42"/>
        <v>0</v>
      </c>
      <c r="N343" s="7">
        <f t="shared" si="42"/>
        <v>0</v>
      </c>
      <c r="O343" s="7">
        <f t="shared" si="42"/>
        <v>0</v>
      </c>
      <c r="P343" s="7">
        <f t="shared" si="42"/>
        <v>0</v>
      </c>
      <c r="Q343" s="7">
        <f t="shared" si="42"/>
        <v>0</v>
      </c>
      <c r="R343" s="7">
        <f t="shared" si="42"/>
        <v>0</v>
      </c>
      <c r="S343" s="7">
        <f t="shared" si="42"/>
        <v>0</v>
      </c>
      <c r="T343" s="7">
        <f t="shared" si="42"/>
        <v>0</v>
      </c>
      <c r="U343" s="7">
        <f t="shared" si="42"/>
        <v>0</v>
      </c>
      <c r="V343" s="7">
        <f t="shared" si="42"/>
        <v>0</v>
      </c>
    </row>
    <row r="344" spans="1:22" s="30" customFormat="1" ht="15.75" outlineLevel="6">
      <c r="A344" s="5" t="s">
        <v>225</v>
      </c>
      <c r="B344" s="6" t="s">
        <v>25</v>
      </c>
      <c r="C344" s="6" t="s">
        <v>39</v>
      </c>
      <c r="D344" s="6" t="s">
        <v>226</v>
      </c>
      <c r="E344" s="6"/>
      <c r="F344" s="7">
        <f>F345+F346</f>
        <v>12842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15.75" outlineLevel="6">
      <c r="A345" s="58" t="s">
        <v>200</v>
      </c>
      <c r="B345" s="59" t="s">
        <v>25</v>
      </c>
      <c r="C345" s="59" t="s">
        <v>39</v>
      </c>
      <c r="D345" s="59" t="s">
        <v>227</v>
      </c>
      <c r="E345" s="59"/>
      <c r="F345" s="60">
        <v>12822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31.5" outlineLevel="6">
      <c r="A346" s="58" t="s">
        <v>201</v>
      </c>
      <c r="B346" s="59" t="s">
        <v>25</v>
      </c>
      <c r="C346" s="59" t="s">
        <v>39</v>
      </c>
      <c r="D346" s="59" t="s">
        <v>228</v>
      </c>
      <c r="E346" s="59"/>
      <c r="F346" s="60">
        <v>20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31.5" outlineLevel="6">
      <c r="A347" s="5" t="s">
        <v>205</v>
      </c>
      <c r="B347" s="6" t="s">
        <v>25</v>
      </c>
      <c r="C347" s="6" t="s">
        <v>39</v>
      </c>
      <c r="D347" s="6" t="s">
        <v>206</v>
      </c>
      <c r="E347" s="6"/>
      <c r="F347" s="7">
        <f>F348+F349</f>
        <v>2823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31.5" outlineLevel="6">
      <c r="A348" s="58" t="s">
        <v>207</v>
      </c>
      <c r="B348" s="59" t="s">
        <v>25</v>
      </c>
      <c r="C348" s="59" t="s">
        <v>39</v>
      </c>
      <c r="D348" s="59" t="s">
        <v>208</v>
      </c>
      <c r="E348" s="59"/>
      <c r="F348" s="60">
        <v>544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31.5" outlineLevel="6">
      <c r="A349" s="58" t="s">
        <v>209</v>
      </c>
      <c r="B349" s="59" t="s">
        <v>25</v>
      </c>
      <c r="C349" s="59" t="s">
        <v>39</v>
      </c>
      <c r="D349" s="59" t="s">
        <v>210</v>
      </c>
      <c r="E349" s="59"/>
      <c r="F349" s="60">
        <v>2279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15.75" outlineLevel="6">
      <c r="A350" s="5" t="s">
        <v>211</v>
      </c>
      <c r="B350" s="6" t="s">
        <v>25</v>
      </c>
      <c r="C350" s="6" t="s">
        <v>39</v>
      </c>
      <c r="D350" s="6" t="s">
        <v>212</v>
      </c>
      <c r="E350" s="6"/>
      <c r="F350" s="7">
        <f>F351+F352</f>
        <v>60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31.5" outlineLevel="6">
      <c r="A351" s="58" t="s">
        <v>213</v>
      </c>
      <c r="B351" s="59" t="s">
        <v>25</v>
      </c>
      <c r="C351" s="59" t="s">
        <v>39</v>
      </c>
      <c r="D351" s="59" t="s">
        <v>215</v>
      </c>
      <c r="E351" s="59"/>
      <c r="F351" s="60">
        <v>3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15.75" outlineLevel="6">
      <c r="A352" s="58" t="s">
        <v>214</v>
      </c>
      <c r="B352" s="59" t="s">
        <v>25</v>
      </c>
      <c r="C352" s="59" t="s">
        <v>39</v>
      </c>
      <c r="D352" s="59" t="s">
        <v>216</v>
      </c>
      <c r="E352" s="59"/>
      <c r="F352" s="60">
        <v>57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15.75" outlineLevel="6">
      <c r="A353" s="21" t="s">
        <v>76</v>
      </c>
      <c r="B353" s="9" t="s">
        <v>25</v>
      </c>
      <c r="C353" s="9" t="s">
        <v>24</v>
      </c>
      <c r="D353" s="9" t="s">
        <v>5</v>
      </c>
      <c r="E353" s="9"/>
      <c r="F353" s="10">
        <f>F354+F359</f>
        <v>2203.54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15.75" outlineLevel="6">
      <c r="A354" s="81" t="s">
        <v>292</v>
      </c>
      <c r="B354" s="9" t="s">
        <v>25</v>
      </c>
      <c r="C354" s="9" t="s">
        <v>252</v>
      </c>
      <c r="D354" s="9" t="s">
        <v>5</v>
      </c>
      <c r="E354" s="9"/>
      <c r="F354" s="10">
        <f>F355</f>
        <v>2186.61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21.75" customHeight="1" outlineLevel="6">
      <c r="A355" s="81" t="s">
        <v>293</v>
      </c>
      <c r="B355" s="9" t="s">
        <v>25</v>
      </c>
      <c r="C355" s="9" t="s">
        <v>298</v>
      </c>
      <c r="D355" s="9" t="s">
        <v>5</v>
      </c>
      <c r="E355" s="9"/>
      <c r="F355" s="10">
        <f>F356</f>
        <v>2186.61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30" customFormat="1" ht="15.75" outlineLevel="6">
      <c r="A356" s="91" t="s">
        <v>307</v>
      </c>
      <c r="B356" s="19" t="s">
        <v>25</v>
      </c>
      <c r="C356" s="19" t="s">
        <v>310</v>
      </c>
      <c r="D356" s="19" t="s">
        <v>5</v>
      </c>
      <c r="E356" s="19"/>
      <c r="F356" s="20">
        <f>F357</f>
        <v>2186.61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30" customFormat="1" ht="31.5" outlineLevel="6">
      <c r="A357" s="5" t="s">
        <v>205</v>
      </c>
      <c r="B357" s="6" t="s">
        <v>25</v>
      </c>
      <c r="C357" s="6" t="s">
        <v>310</v>
      </c>
      <c r="D357" s="6" t="s">
        <v>206</v>
      </c>
      <c r="E357" s="6"/>
      <c r="F357" s="7">
        <f>F358</f>
        <v>2186.61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30" customFormat="1" ht="31.5" outlineLevel="6">
      <c r="A358" s="58" t="s">
        <v>209</v>
      </c>
      <c r="B358" s="59" t="s">
        <v>25</v>
      </c>
      <c r="C358" s="59" t="s">
        <v>310</v>
      </c>
      <c r="D358" s="59" t="s">
        <v>210</v>
      </c>
      <c r="E358" s="59"/>
      <c r="F358" s="60">
        <v>2186.61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30" customFormat="1" ht="31.5" outlineLevel="6">
      <c r="A359" s="8" t="s">
        <v>258</v>
      </c>
      <c r="B359" s="9" t="s">
        <v>25</v>
      </c>
      <c r="C359" s="9" t="s">
        <v>259</v>
      </c>
      <c r="D359" s="9" t="s">
        <v>5</v>
      </c>
      <c r="E359" s="9"/>
      <c r="F359" s="10">
        <f>F360</f>
        <v>16.93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30" customFormat="1" ht="31.5" outlineLevel="6">
      <c r="A360" s="5" t="s">
        <v>205</v>
      </c>
      <c r="B360" s="6" t="s">
        <v>25</v>
      </c>
      <c r="C360" s="6" t="s">
        <v>259</v>
      </c>
      <c r="D360" s="6" t="s">
        <v>206</v>
      </c>
      <c r="E360" s="6"/>
      <c r="F360" s="7">
        <f>F361</f>
        <v>16.93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6">
      <c r="A361" s="58" t="s">
        <v>209</v>
      </c>
      <c r="B361" s="59" t="s">
        <v>25</v>
      </c>
      <c r="C361" s="59" t="s">
        <v>259</v>
      </c>
      <c r="D361" s="59" t="s">
        <v>210</v>
      </c>
      <c r="E361" s="59"/>
      <c r="F361" s="60">
        <v>16.93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47.25" outlineLevel="6">
      <c r="A362" s="8" t="s">
        <v>351</v>
      </c>
      <c r="B362" s="9" t="s">
        <v>25</v>
      </c>
      <c r="C362" s="9" t="s">
        <v>352</v>
      </c>
      <c r="D362" s="9" t="s">
        <v>5</v>
      </c>
      <c r="E362" s="9"/>
      <c r="F362" s="10">
        <f>F363</f>
        <v>1530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30" customFormat="1" ht="31.5" outlineLevel="6">
      <c r="A363" s="5" t="s">
        <v>205</v>
      </c>
      <c r="B363" s="6" t="s">
        <v>25</v>
      </c>
      <c r="C363" s="6" t="s">
        <v>352</v>
      </c>
      <c r="D363" s="6" t="s">
        <v>206</v>
      </c>
      <c r="E363" s="6"/>
      <c r="F363" s="7">
        <f>F364</f>
        <v>1530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30" customFormat="1" ht="31.5" outlineLevel="6">
      <c r="A364" s="58" t="s">
        <v>209</v>
      </c>
      <c r="B364" s="59" t="s">
        <v>25</v>
      </c>
      <c r="C364" s="59" t="s">
        <v>352</v>
      </c>
      <c r="D364" s="59" t="s">
        <v>210</v>
      </c>
      <c r="E364" s="59"/>
      <c r="F364" s="60">
        <v>1530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30" customFormat="1" ht="31.5" outlineLevel="6">
      <c r="A365" s="14" t="s">
        <v>151</v>
      </c>
      <c r="B365" s="12" t="s">
        <v>25</v>
      </c>
      <c r="C365" s="12" t="s">
        <v>149</v>
      </c>
      <c r="D365" s="12" t="s">
        <v>5</v>
      </c>
      <c r="E365" s="12"/>
      <c r="F365" s="13">
        <f>F366</f>
        <v>0</v>
      </c>
      <c r="G365" s="13">
        <f aca="true" t="shared" si="43" ref="G365:V365">G366</f>
        <v>0</v>
      </c>
      <c r="H365" s="13">
        <f t="shared" si="43"/>
        <v>0</v>
      </c>
      <c r="I365" s="13">
        <f t="shared" si="43"/>
        <v>0</v>
      </c>
      <c r="J365" s="13">
        <f t="shared" si="43"/>
        <v>0</v>
      </c>
      <c r="K365" s="13">
        <f t="shared" si="43"/>
        <v>0</v>
      </c>
      <c r="L365" s="13">
        <f t="shared" si="43"/>
        <v>0</v>
      </c>
      <c r="M365" s="13">
        <f t="shared" si="43"/>
        <v>0</v>
      </c>
      <c r="N365" s="13">
        <f t="shared" si="43"/>
        <v>0</v>
      </c>
      <c r="O365" s="13">
        <f t="shared" si="43"/>
        <v>0</v>
      </c>
      <c r="P365" s="13">
        <f t="shared" si="43"/>
        <v>0</v>
      </c>
      <c r="Q365" s="13">
        <f t="shared" si="43"/>
        <v>0</v>
      </c>
      <c r="R365" s="13">
        <f t="shared" si="43"/>
        <v>0</v>
      </c>
      <c r="S365" s="13">
        <f t="shared" si="43"/>
        <v>0</v>
      </c>
      <c r="T365" s="13">
        <f t="shared" si="43"/>
        <v>0</v>
      </c>
      <c r="U365" s="13">
        <f t="shared" si="43"/>
        <v>0</v>
      </c>
      <c r="V365" s="13">
        <f t="shared" si="43"/>
        <v>0</v>
      </c>
    </row>
    <row r="366" spans="1:22" s="30" customFormat="1" ht="15.75" outlineLevel="6">
      <c r="A366" s="5" t="s">
        <v>152</v>
      </c>
      <c r="B366" s="6" t="s">
        <v>25</v>
      </c>
      <c r="C366" s="6" t="s">
        <v>149</v>
      </c>
      <c r="D366" s="6" t="s">
        <v>150</v>
      </c>
      <c r="E366" s="6"/>
      <c r="F366" s="7"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30" customFormat="1" ht="17.25" customHeight="1" outlineLevel="6">
      <c r="A367" s="16" t="s">
        <v>166</v>
      </c>
      <c r="B367" s="17" t="s">
        <v>119</v>
      </c>
      <c r="C367" s="17" t="s">
        <v>6</v>
      </c>
      <c r="D367" s="17" t="s">
        <v>5</v>
      </c>
      <c r="E367" s="17"/>
      <c r="F367" s="18">
        <f>F369+F395</f>
        <v>18927.63</v>
      </c>
      <c r="G367" s="18" t="e">
        <f>G369+#REF!+#REF!</f>
        <v>#REF!</v>
      </c>
      <c r="H367" s="18" t="e">
        <f>H369+#REF!+#REF!</f>
        <v>#REF!</v>
      </c>
      <c r="I367" s="18" t="e">
        <f>I369+#REF!+#REF!</f>
        <v>#REF!</v>
      </c>
      <c r="J367" s="18" t="e">
        <f>J369+#REF!+#REF!</f>
        <v>#REF!</v>
      </c>
      <c r="K367" s="18" t="e">
        <f>K369+#REF!+#REF!</f>
        <v>#REF!</v>
      </c>
      <c r="L367" s="18" t="e">
        <f>L369+#REF!+#REF!</f>
        <v>#REF!</v>
      </c>
      <c r="M367" s="18" t="e">
        <f>M369+#REF!+#REF!</f>
        <v>#REF!</v>
      </c>
      <c r="N367" s="18" t="e">
        <f>N369+#REF!+#REF!</f>
        <v>#REF!</v>
      </c>
      <c r="O367" s="18" t="e">
        <f>O369+#REF!+#REF!</f>
        <v>#REF!</v>
      </c>
      <c r="P367" s="18" t="e">
        <f>P369+#REF!+#REF!</f>
        <v>#REF!</v>
      </c>
      <c r="Q367" s="18" t="e">
        <f>Q369+#REF!+#REF!</f>
        <v>#REF!</v>
      </c>
      <c r="R367" s="18" t="e">
        <f>R369+#REF!+#REF!</f>
        <v>#REF!</v>
      </c>
      <c r="S367" s="18" t="e">
        <f>S369+#REF!+#REF!</f>
        <v>#REF!</v>
      </c>
      <c r="T367" s="18" t="e">
        <f>T369+#REF!+#REF!</f>
        <v>#REF!</v>
      </c>
      <c r="U367" s="18" t="e">
        <f>U369+#REF!+#REF!</f>
        <v>#REF!</v>
      </c>
      <c r="V367" s="18" t="e">
        <f>V369+#REF!+#REF!</f>
        <v>#REF!</v>
      </c>
    </row>
    <row r="368" spans="1:22" s="30" customFormat="1" ht="17.25" customHeight="1" outlineLevel="6">
      <c r="A368" s="16" t="s">
        <v>76</v>
      </c>
      <c r="B368" s="17" t="s">
        <v>119</v>
      </c>
      <c r="C368" s="17" t="s">
        <v>6</v>
      </c>
      <c r="D368" s="17" t="s">
        <v>5</v>
      </c>
      <c r="E368" s="17"/>
      <c r="F368" s="18">
        <f>F370+F396</f>
        <v>18927.63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</row>
    <row r="369" spans="1:22" s="30" customFormat="1" ht="15.75" outlineLevel="3">
      <c r="A369" s="8" t="s">
        <v>78</v>
      </c>
      <c r="B369" s="9" t="s">
        <v>26</v>
      </c>
      <c r="C369" s="9" t="s">
        <v>6</v>
      </c>
      <c r="D369" s="9" t="s">
        <v>5</v>
      </c>
      <c r="E369" s="9"/>
      <c r="F369" s="10">
        <f>F370</f>
        <v>16508.43</v>
      </c>
      <c r="G369" s="10" t="e">
        <f>G373+G378+#REF!</f>
        <v>#REF!</v>
      </c>
      <c r="H369" s="10" t="e">
        <f>H373+H378+#REF!</f>
        <v>#REF!</v>
      </c>
      <c r="I369" s="10" t="e">
        <f>I373+I378+#REF!</f>
        <v>#REF!</v>
      </c>
      <c r="J369" s="10" t="e">
        <f>J373+J378+#REF!</f>
        <v>#REF!</v>
      </c>
      <c r="K369" s="10" t="e">
        <f>K373+K378+#REF!</f>
        <v>#REF!</v>
      </c>
      <c r="L369" s="10" t="e">
        <f>L373+L378+#REF!</f>
        <v>#REF!</v>
      </c>
      <c r="M369" s="10" t="e">
        <f>M373+M378+#REF!</f>
        <v>#REF!</v>
      </c>
      <c r="N369" s="10" t="e">
        <f>N373+N378+#REF!</f>
        <v>#REF!</v>
      </c>
      <c r="O369" s="10" t="e">
        <f>O373+O378+#REF!</f>
        <v>#REF!</v>
      </c>
      <c r="P369" s="10" t="e">
        <f>P373+P378+#REF!</f>
        <v>#REF!</v>
      </c>
      <c r="Q369" s="10" t="e">
        <f>Q373+Q378+#REF!</f>
        <v>#REF!</v>
      </c>
      <c r="R369" s="10" t="e">
        <f>R373+R378+#REF!</f>
        <v>#REF!</v>
      </c>
      <c r="S369" s="10" t="e">
        <f>S373+S378+#REF!</f>
        <v>#REF!</v>
      </c>
      <c r="T369" s="10" t="e">
        <f>T373+T378+#REF!</f>
        <v>#REF!</v>
      </c>
      <c r="U369" s="10" t="e">
        <f>U373+U378+#REF!</f>
        <v>#REF!</v>
      </c>
      <c r="V369" s="10" t="e">
        <f>V373+V378+#REF!</f>
        <v>#REF!</v>
      </c>
    </row>
    <row r="370" spans="1:22" s="30" customFormat="1" ht="15.75" outlineLevel="3">
      <c r="A370" s="14" t="s">
        <v>76</v>
      </c>
      <c r="B370" s="9" t="s">
        <v>26</v>
      </c>
      <c r="C370" s="9" t="s">
        <v>6</v>
      </c>
      <c r="D370" s="9" t="s">
        <v>5</v>
      </c>
      <c r="E370" s="9"/>
      <c r="F370" s="10">
        <f>F371+F386+F389+F392</f>
        <v>16508.43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s="30" customFormat="1" ht="15.75" outlineLevel="3">
      <c r="A371" s="14" t="s">
        <v>296</v>
      </c>
      <c r="B371" s="9" t="s">
        <v>26</v>
      </c>
      <c r="C371" s="9" t="s">
        <v>6</v>
      </c>
      <c r="D371" s="9" t="s">
        <v>5</v>
      </c>
      <c r="E371" s="9"/>
      <c r="F371" s="10">
        <f>F372+F383</f>
        <v>15498.43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s="30" customFormat="1" ht="31.5" outlineLevel="3">
      <c r="A372" s="14" t="s">
        <v>297</v>
      </c>
      <c r="B372" s="9" t="s">
        <v>26</v>
      </c>
      <c r="C372" s="9" t="s">
        <v>6</v>
      </c>
      <c r="D372" s="9" t="s">
        <v>5</v>
      </c>
      <c r="E372" s="9"/>
      <c r="F372" s="10">
        <f>F373+F378</f>
        <v>15248.43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s="30" customFormat="1" ht="31.5" customHeight="1" outlineLevel="3">
      <c r="A373" s="24" t="s">
        <v>132</v>
      </c>
      <c r="B373" s="12" t="s">
        <v>26</v>
      </c>
      <c r="C373" s="12" t="s">
        <v>6</v>
      </c>
      <c r="D373" s="12" t="s">
        <v>5</v>
      </c>
      <c r="E373" s="12"/>
      <c r="F373" s="13">
        <f>F374</f>
        <v>12310.29</v>
      </c>
      <c r="G373" s="13">
        <f aca="true" t="shared" si="44" ref="G373:V373">G374</f>
        <v>0</v>
      </c>
      <c r="H373" s="13">
        <f t="shared" si="44"/>
        <v>0</v>
      </c>
      <c r="I373" s="13">
        <f t="shared" si="44"/>
        <v>0</v>
      </c>
      <c r="J373" s="13">
        <f t="shared" si="44"/>
        <v>0</v>
      </c>
      <c r="K373" s="13">
        <f t="shared" si="44"/>
        <v>0</v>
      </c>
      <c r="L373" s="13">
        <f t="shared" si="44"/>
        <v>0</v>
      </c>
      <c r="M373" s="13">
        <f t="shared" si="44"/>
        <v>0</v>
      </c>
      <c r="N373" s="13">
        <f t="shared" si="44"/>
        <v>0</v>
      </c>
      <c r="O373" s="13">
        <f t="shared" si="44"/>
        <v>0</v>
      </c>
      <c r="P373" s="13">
        <f t="shared" si="44"/>
        <v>0</v>
      </c>
      <c r="Q373" s="13">
        <f t="shared" si="44"/>
        <v>0</v>
      </c>
      <c r="R373" s="13">
        <f t="shared" si="44"/>
        <v>0</v>
      </c>
      <c r="S373" s="13">
        <f t="shared" si="44"/>
        <v>0</v>
      </c>
      <c r="T373" s="13">
        <f t="shared" si="44"/>
        <v>0</v>
      </c>
      <c r="U373" s="13">
        <f t="shared" si="44"/>
        <v>0</v>
      </c>
      <c r="V373" s="13">
        <f t="shared" si="44"/>
        <v>0</v>
      </c>
    </row>
    <row r="374" spans="1:22" s="30" customFormat="1" ht="15.75" outlineLevel="3">
      <c r="A374" s="61" t="s">
        <v>88</v>
      </c>
      <c r="B374" s="19" t="s">
        <v>26</v>
      </c>
      <c r="C374" s="19" t="s">
        <v>6</v>
      </c>
      <c r="D374" s="19" t="s">
        <v>5</v>
      </c>
      <c r="E374" s="19"/>
      <c r="F374" s="20">
        <f>F375</f>
        <v>12310.29</v>
      </c>
      <c r="G374" s="7">
        <f aca="true" t="shared" si="45" ref="G374:V374">G376</f>
        <v>0</v>
      </c>
      <c r="H374" s="7">
        <f t="shared" si="45"/>
        <v>0</v>
      </c>
      <c r="I374" s="7">
        <f t="shared" si="45"/>
        <v>0</v>
      </c>
      <c r="J374" s="7">
        <f t="shared" si="45"/>
        <v>0</v>
      </c>
      <c r="K374" s="7">
        <f t="shared" si="45"/>
        <v>0</v>
      </c>
      <c r="L374" s="7">
        <f t="shared" si="45"/>
        <v>0</v>
      </c>
      <c r="M374" s="7">
        <f t="shared" si="45"/>
        <v>0</v>
      </c>
      <c r="N374" s="7">
        <f t="shared" si="45"/>
        <v>0</v>
      </c>
      <c r="O374" s="7">
        <f t="shared" si="45"/>
        <v>0</v>
      </c>
      <c r="P374" s="7">
        <f t="shared" si="45"/>
        <v>0</v>
      </c>
      <c r="Q374" s="7">
        <f t="shared" si="45"/>
        <v>0</v>
      </c>
      <c r="R374" s="7">
        <f t="shared" si="45"/>
        <v>0</v>
      </c>
      <c r="S374" s="7">
        <f t="shared" si="45"/>
        <v>0</v>
      </c>
      <c r="T374" s="7">
        <f t="shared" si="45"/>
        <v>0</v>
      </c>
      <c r="U374" s="7">
        <f t="shared" si="45"/>
        <v>0</v>
      </c>
      <c r="V374" s="7">
        <f t="shared" si="45"/>
        <v>0</v>
      </c>
    </row>
    <row r="375" spans="1:22" s="30" customFormat="1" ht="15.75" outlineLevel="3">
      <c r="A375" s="5" t="s">
        <v>248</v>
      </c>
      <c r="B375" s="6" t="s">
        <v>26</v>
      </c>
      <c r="C375" s="6" t="s">
        <v>6</v>
      </c>
      <c r="D375" s="6" t="s">
        <v>5</v>
      </c>
      <c r="E375" s="6"/>
      <c r="F375" s="7">
        <f>F376+F377</f>
        <v>12310.29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30" customFormat="1" ht="47.25" outlineLevel="3">
      <c r="A376" s="67" t="s">
        <v>180</v>
      </c>
      <c r="B376" s="59" t="s">
        <v>26</v>
      </c>
      <c r="C376" s="59" t="s">
        <v>40</v>
      </c>
      <c r="D376" s="59" t="s">
        <v>181</v>
      </c>
      <c r="E376" s="59"/>
      <c r="F376" s="60">
        <v>12167.29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30" customFormat="1" ht="15.75" outlineLevel="3">
      <c r="A377" s="67" t="s">
        <v>182</v>
      </c>
      <c r="B377" s="59" t="s">
        <v>26</v>
      </c>
      <c r="C377" s="59" t="s">
        <v>300</v>
      </c>
      <c r="D377" s="59" t="s">
        <v>183</v>
      </c>
      <c r="E377" s="59"/>
      <c r="F377" s="60">
        <v>143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30" customFormat="1" ht="15.75" outlineLevel="3">
      <c r="A378" s="24" t="s">
        <v>133</v>
      </c>
      <c r="B378" s="12" t="s">
        <v>26</v>
      </c>
      <c r="C378" s="12" t="s">
        <v>6</v>
      </c>
      <c r="D378" s="12" t="s">
        <v>5</v>
      </c>
      <c r="E378" s="12"/>
      <c r="F378" s="13">
        <f>F379</f>
        <v>2938.14</v>
      </c>
      <c r="G378" s="13">
        <f aca="true" t="shared" si="46" ref="G378:V378">G379</f>
        <v>0</v>
      </c>
      <c r="H378" s="13">
        <f t="shared" si="46"/>
        <v>0</v>
      </c>
      <c r="I378" s="13">
        <f t="shared" si="46"/>
        <v>0</v>
      </c>
      <c r="J378" s="13">
        <f t="shared" si="46"/>
        <v>0</v>
      </c>
      <c r="K378" s="13">
        <f t="shared" si="46"/>
        <v>0</v>
      </c>
      <c r="L378" s="13">
        <f t="shared" si="46"/>
        <v>0</v>
      </c>
      <c r="M378" s="13">
        <f t="shared" si="46"/>
        <v>0</v>
      </c>
      <c r="N378" s="13">
        <f t="shared" si="46"/>
        <v>0</v>
      </c>
      <c r="O378" s="13">
        <f t="shared" si="46"/>
        <v>0</v>
      </c>
      <c r="P378" s="13">
        <f t="shared" si="46"/>
        <v>0</v>
      </c>
      <c r="Q378" s="13">
        <f t="shared" si="46"/>
        <v>0</v>
      </c>
      <c r="R378" s="13">
        <f t="shared" si="46"/>
        <v>0</v>
      </c>
      <c r="S378" s="13">
        <f t="shared" si="46"/>
        <v>0</v>
      </c>
      <c r="T378" s="13">
        <f t="shared" si="46"/>
        <v>0</v>
      </c>
      <c r="U378" s="13">
        <f t="shared" si="46"/>
        <v>0</v>
      </c>
      <c r="V378" s="13">
        <f t="shared" si="46"/>
        <v>0</v>
      </c>
    </row>
    <row r="379" spans="1:22" s="30" customFormat="1" ht="15.75" outlineLevel="3">
      <c r="A379" s="61" t="s">
        <v>88</v>
      </c>
      <c r="B379" s="19" t="s">
        <v>26</v>
      </c>
      <c r="C379" s="19" t="s">
        <v>6</v>
      </c>
      <c r="D379" s="19" t="s">
        <v>5</v>
      </c>
      <c r="E379" s="19"/>
      <c r="F379" s="20">
        <f>F380</f>
        <v>2938.14</v>
      </c>
      <c r="G379" s="7">
        <f aca="true" t="shared" si="47" ref="G379:V379">G381</f>
        <v>0</v>
      </c>
      <c r="H379" s="7">
        <f t="shared" si="47"/>
        <v>0</v>
      </c>
      <c r="I379" s="7">
        <f t="shared" si="47"/>
        <v>0</v>
      </c>
      <c r="J379" s="7">
        <f t="shared" si="47"/>
        <v>0</v>
      </c>
      <c r="K379" s="7">
        <f t="shared" si="47"/>
        <v>0</v>
      </c>
      <c r="L379" s="7">
        <f t="shared" si="47"/>
        <v>0</v>
      </c>
      <c r="M379" s="7">
        <f t="shared" si="47"/>
        <v>0</v>
      </c>
      <c r="N379" s="7">
        <f t="shared" si="47"/>
        <v>0</v>
      </c>
      <c r="O379" s="7">
        <f t="shared" si="47"/>
        <v>0</v>
      </c>
      <c r="P379" s="7">
        <f t="shared" si="47"/>
        <v>0</v>
      </c>
      <c r="Q379" s="7">
        <f t="shared" si="47"/>
        <v>0</v>
      </c>
      <c r="R379" s="7">
        <f t="shared" si="47"/>
        <v>0</v>
      </c>
      <c r="S379" s="7">
        <f t="shared" si="47"/>
        <v>0</v>
      </c>
      <c r="T379" s="7">
        <f t="shared" si="47"/>
        <v>0</v>
      </c>
      <c r="U379" s="7">
        <f t="shared" si="47"/>
        <v>0</v>
      </c>
      <c r="V379" s="7">
        <f t="shared" si="47"/>
        <v>0</v>
      </c>
    </row>
    <row r="380" spans="1:22" s="30" customFormat="1" ht="15.75" outlineLevel="3">
      <c r="A380" s="5" t="s">
        <v>248</v>
      </c>
      <c r="B380" s="6" t="s">
        <v>26</v>
      </c>
      <c r="C380" s="6" t="s">
        <v>6</v>
      </c>
      <c r="D380" s="6" t="s">
        <v>5</v>
      </c>
      <c r="E380" s="6"/>
      <c r="F380" s="7">
        <f>F381+F382</f>
        <v>2938.14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30" customFormat="1" ht="47.25" outlineLevel="3">
      <c r="A381" s="67" t="s">
        <v>180</v>
      </c>
      <c r="B381" s="59" t="s">
        <v>26</v>
      </c>
      <c r="C381" s="59" t="s">
        <v>41</v>
      </c>
      <c r="D381" s="59" t="s">
        <v>181</v>
      </c>
      <c r="E381" s="59"/>
      <c r="F381" s="60">
        <v>2738.14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30" customFormat="1" ht="15.75" outlineLevel="3">
      <c r="A382" s="67" t="s">
        <v>182</v>
      </c>
      <c r="B382" s="59" t="s">
        <v>26</v>
      </c>
      <c r="C382" s="59" t="s">
        <v>300</v>
      </c>
      <c r="D382" s="59" t="s">
        <v>183</v>
      </c>
      <c r="E382" s="59"/>
      <c r="F382" s="60"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30" customFormat="1" ht="15.75" outlineLevel="3">
      <c r="A383" s="8" t="s">
        <v>264</v>
      </c>
      <c r="B383" s="9" t="s">
        <v>26</v>
      </c>
      <c r="C383" s="9" t="s">
        <v>265</v>
      </c>
      <c r="D383" s="9" t="s">
        <v>5</v>
      </c>
      <c r="E383" s="9"/>
      <c r="F383" s="10">
        <f>F384</f>
        <v>250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30" customFormat="1" ht="31.5" outlineLevel="3">
      <c r="A384" s="5" t="s">
        <v>205</v>
      </c>
      <c r="B384" s="6" t="s">
        <v>26</v>
      </c>
      <c r="C384" s="6" t="s">
        <v>265</v>
      </c>
      <c r="D384" s="6" t="s">
        <v>206</v>
      </c>
      <c r="E384" s="6"/>
      <c r="F384" s="7">
        <f>F385</f>
        <v>250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30" customFormat="1" ht="31.5" outlineLevel="3">
      <c r="A385" s="58" t="s">
        <v>209</v>
      </c>
      <c r="B385" s="59" t="s">
        <v>26</v>
      </c>
      <c r="C385" s="59" t="s">
        <v>265</v>
      </c>
      <c r="D385" s="59" t="s">
        <v>210</v>
      </c>
      <c r="E385" s="59"/>
      <c r="F385" s="60">
        <v>250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30" customFormat="1" ht="31.5" outlineLevel="3">
      <c r="A386" s="8" t="s">
        <v>258</v>
      </c>
      <c r="B386" s="9" t="s">
        <v>26</v>
      </c>
      <c r="C386" s="9" t="s">
        <v>259</v>
      </c>
      <c r="D386" s="9" t="s">
        <v>5</v>
      </c>
      <c r="E386" s="9"/>
      <c r="F386" s="10">
        <f>F387</f>
        <v>530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30" customFormat="1" ht="31.5" outlineLevel="3">
      <c r="A387" s="5" t="s">
        <v>205</v>
      </c>
      <c r="B387" s="6" t="s">
        <v>26</v>
      </c>
      <c r="C387" s="6" t="s">
        <v>259</v>
      </c>
      <c r="D387" s="6" t="s">
        <v>206</v>
      </c>
      <c r="E387" s="6"/>
      <c r="F387" s="7">
        <f>F388</f>
        <v>530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30" customFormat="1" ht="31.5" outlineLevel="3">
      <c r="A388" s="58" t="s">
        <v>209</v>
      </c>
      <c r="B388" s="59" t="s">
        <v>26</v>
      </c>
      <c r="C388" s="59" t="s">
        <v>259</v>
      </c>
      <c r="D388" s="59" t="s">
        <v>210</v>
      </c>
      <c r="E388" s="59"/>
      <c r="F388" s="60">
        <v>530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30" customFormat="1" ht="15.75" outlineLevel="3">
      <c r="A389" s="8" t="s">
        <v>260</v>
      </c>
      <c r="B389" s="9" t="s">
        <v>26</v>
      </c>
      <c r="C389" s="9" t="s">
        <v>261</v>
      </c>
      <c r="D389" s="9" t="s">
        <v>5</v>
      </c>
      <c r="E389" s="9"/>
      <c r="F389" s="10">
        <f>F390</f>
        <v>300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30" customFormat="1" ht="31.5" outlineLevel="3">
      <c r="A390" s="5" t="s">
        <v>205</v>
      </c>
      <c r="B390" s="6" t="s">
        <v>26</v>
      </c>
      <c r="C390" s="6" t="s">
        <v>261</v>
      </c>
      <c r="D390" s="6" t="s">
        <v>206</v>
      </c>
      <c r="E390" s="6"/>
      <c r="F390" s="7">
        <f>F391</f>
        <v>300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30" customFormat="1" ht="31.5" outlineLevel="3">
      <c r="A391" s="58" t="s">
        <v>209</v>
      </c>
      <c r="B391" s="59" t="s">
        <v>26</v>
      </c>
      <c r="C391" s="59" t="s">
        <v>261</v>
      </c>
      <c r="D391" s="59" t="s">
        <v>210</v>
      </c>
      <c r="E391" s="59"/>
      <c r="F391" s="60">
        <v>300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30" customFormat="1" ht="15.75" outlineLevel="3">
      <c r="A392" s="8" t="s">
        <v>262</v>
      </c>
      <c r="B392" s="9" t="s">
        <v>26</v>
      </c>
      <c r="C392" s="9" t="s">
        <v>263</v>
      </c>
      <c r="D392" s="9" t="s">
        <v>5</v>
      </c>
      <c r="E392" s="9"/>
      <c r="F392" s="10">
        <f>F393</f>
        <v>180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30" customFormat="1" ht="31.5" outlineLevel="3">
      <c r="A393" s="5" t="s">
        <v>205</v>
      </c>
      <c r="B393" s="6" t="s">
        <v>26</v>
      </c>
      <c r="C393" s="6" t="s">
        <v>263</v>
      </c>
      <c r="D393" s="6" t="s">
        <v>206</v>
      </c>
      <c r="E393" s="6"/>
      <c r="F393" s="7">
        <f>F394</f>
        <v>180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30" customFormat="1" ht="31.5" outlineLevel="3">
      <c r="A394" s="58" t="s">
        <v>209</v>
      </c>
      <c r="B394" s="59" t="s">
        <v>26</v>
      </c>
      <c r="C394" s="59" t="s">
        <v>263</v>
      </c>
      <c r="D394" s="59" t="s">
        <v>210</v>
      </c>
      <c r="E394" s="59"/>
      <c r="F394" s="60">
        <v>180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30" customFormat="1" ht="15.75" outlineLevel="3">
      <c r="A395" s="8" t="s">
        <v>346</v>
      </c>
      <c r="B395" s="9" t="s">
        <v>347</v>
      </c>
      <c r="C395" s="9" t="s">
        <v>6</v>
      </c>
      <c r="D395" s="9" t="s">
        <v>5</v>
      </c>
      <c r="E395" s="9"/>
      <c r="F395" s="10">
        <f>F396</f>
        <v>2419.2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30" customFormat="1" ht="15.75" outlineLevel="3">
      <c r="A396" s="14" t="s">
        <v>76</v>
      </c>
      <c r="B396" s="9" t="s">
        <v>347</v>
      </c>
      <c r="C396" s="9" t="s">
        <v>6</v>
      </c>
      <c r="D396" s="9" t="s">
        <v>5</v>
      </c>
      <c r="E396" s="9"/>
      <c r="F396" s="10">
        <f>F397</f>
        <v>2419.2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30" customFormat="1" ht="15.75" outlineLevel="3">
      <c r="A397" s="14" t="s">
        <v>296</v>
      </c>
      <c r="B397" s="9" t="s">
        <v>347</v>
      </c>
      <c r="C397" s="9" t="s">
        <v>348</v>
      </c>
      <c r="D397" s="9" t="s">
        <v>5</v>
      </c>
      <c r="E397" s="9"/>
      <c r="F397" s="10">
        <f>F398</f>
        <v>2419.2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30" customFormat="1" ht="15.75" outlineLevel="3">
      <c r="A398" s="8" t="s">
        <v>264</v>
      </c>
      <c r="B398" s="9" t="s">
        <v>347</v>
      </c>
      <c r="C398" s="9" t="s">
        <v>265</v>
      </c>
      <c r="D398" s="9" t="s">
        <v>5</v>
      </c>
      <c r="E398" s="9"/>
      <c r="F398" s="10">
        <f>F399</f>
        <v>2419.2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30" customFormat="1" ht="15.75" outlineLevel="3">
      <c r="A399" s="5" t="s">
        <v>247</v>
      </c>
      <c r="B399" s="6" t="s">
        <v>347</v>
      </c>
      <c r="C399" s="6" t="s">
        <v>265</v>
      </c>
      <c r="D399" s="6" t="s">
        <v>244</v>
      </c>
      <c r="E399" s="6"/>
      <c r="F399" s="7">
        <v>2419.2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30" customFormat="1" ht="17.25" customHeight="1" outlineLevel="6">
      <c r="A400" s="16" t="s">
        <v>118</v>
      </c>
      <c r="B400" s="17" t="s">
        <v>117</v>
      </c>
      <c r="C400" s="17" t="s">
        <v>6</v>
      </c>
      <c r="D400" s="17" t="s">
        <v>5</v>
      </c>
      <c r="E400" s="17"/>
      <c r="F400" s="18">
        <f>F402+F407+F421+F426</f>
        <v>8332.108</v>
      </c>
      <c r="G400" s="18">
        <f aca="true" t="shared" si="48" ref="G400:V400">G402+G407+G421</f>
        <v>0</v>
      </c>
      <c r="H400" s="18">
        <f t="shared" si="48"/>
        <v>0</v>
      </c>
      <c r="I400" s="18">
        <f t="shared" si="48"/>
        <v>0</v>
      </c>
      <c r="J400" s="18">
        <f t="shared" si="48"/>
        <v>0</v>
      </c>
      <c r="K400" s="18">
        <f t="shared" si="48"/>
        <v>0</v>
      </c>
      <c r="L400" s="18">
        <f t="shared" si="48"/>
        <v>0</v>
      </c>
      <c r="M400" s="18">
        <f t="shared" si="48"/>
        <v>0</v>
      </c>
      <c r="N400" s="18">
        <f t="shared" si="48"/>
        <v>0</v>
      </c>
      <c r="O400" s="18">
        <f t="shared" si="48"/>
        <v>0</v>
      </c>
      <c r="P400" s="18">
        <f t="shared" si="48"/>
        <v>0</v>
      </c>
      <c r="Q400" s="18">
        <f t="shared" si="48"/>
        <v>0</v>
      </c>
      <c r="R400" s="18">
        <f t="shared" si="48"/>
        <v>0</v>
      </c>
      <c r="S400" s="18">
        <f t="shared" si="48"/>
        <v>0</v>
      </c>
      <c r="T400" s="18">
        <f t="shared" si="48"/>
        <v>0</v>
      </c>
      <c r="U400" s="18">
        <f t="shared" si="48"/>
        <v>0</v>
      </c>
      <c r="V400" s="18">
        <f t="shared" si="48"/>
        <v>0</v>
      </c>
    </row>
    <row r="401" spans="1:22" s="30" customFormat="1" ht="17.25" customHeight="1" outlineLevel="6">
      <c r="A401" s="14" t="s">
        <v>76</v>
      </c>
      <c r="B401" s="89" t="s">
        <v>117</v>
      </c>
      <c r="C401" s="89" t="s">
        <v>6</v>
      </c>
      <c r="D401" s="89" t="s">
        <v>5</v>
      </c>
      <c r="E401" s="89"/>
      <c r="F401" s="90">
        <f>F414+F427</f>
        <v>1056.99</v>
      </c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</row>
    <row r="402" spans="1:22" s="30" customFormat="1" ht="15.75" outlineLevel="3">
      <c r="A402" s="8" t="s">
        <v>83</v>
      </c>
      <c r="B402" s="9" t="s">
        <v>29</v>
      </c>
      <c r="C402" s="9" t="s">
        <v>6</v>
      </c>
      <c r="D402" s="9" t="s">
        <v>5</v>
      </c>
      <c r="E402" s="9"/>
      <c r="F402" s="10">
        <f>F403</f>
        <v>406.2</v>
      </c>
      <c r="G402" s="10">
        <f aca="true" t="shared" si="49" ref="G402:V404">G403</f>
        <v>0</v>
      </c>
      <c r="H402" s="10">
        <f t="shared" si="49"/>
        <v>0</v>
      </c>
      <c r="I402" s="10">
        <f t="shared" si="49"/>
        <v>0</v>
      </c>
      <c r="J402" s="10">
        <f t="shared" si="49"/>
        <v>0</v>
      </c>
      <c r="K402" s="10">
        <f t="shared" si="49"/>
        <v>0</v>
      </c>
      <c r="L402" s="10">
        <f t="shared" si="49"/>
        <v>0</v>
      </c>
      <c r="M402" s="10">
        <f t="shared" si="49"/>
        <v>0</v>
      </c>
      <c r="N402" s="10">
        <f t="shared" si="49"/>
        <v>0</v>
      </c>
      <c r="O402" s="10">
        <f t="shared" si="49"/>
        <v>0</v>
      </c>
      <c r="P402" s="10">
        <f t="shared" si="49"/>
        <v>0</v>
      </c>
      <c r="Q402" s="10">
        <f t="shared" si="49"/>
        <v>0</v>
      </c>
      <c r="R402" s="10">
        <f t="shared" si="49"/>
        <v>0</v>
      </c>
      <c r="S402" s="10">
        <f t="shared" si="49"/>
        <v>0</v>
      </c>
      <c r="T402" s="10">
        <f t="shared" si="49"/>
        <v>0</v>
      </c>
      <c r="U402" s="10">
        <f t="shared" si="49"/>
        <v>0</v>
      </c>
      <c r="V402" s="10">
        <f t="shared" si="49"/>
        <v>0</v>
      </c>
    </row>
    <row r="403" spans="1:22" s="15" customFormat="1" ht="17.25" customHeight="1" outlineLevel="3">
      <c r="A403" s="14" t="s">
        <v>113</v>
      </c>
      <c r="B403" s="12" t="s">
        <v>29</v>
      </c>
      <c r="C403" s="12" t="s">
        <v>112</v>
      </c>
      <c r="D403" s="12" t="s">
        <v>5</v>
      </c>
      <c r="E403" s="12"/>
      <c r="F403" s="13">
        <f>F404</f>
        <v>406.2</v>
      </c>
      <c r="G403" s="13">
        <f t="shared" si="49"/>
        <v>0</v>
      </c>
      <c r="H403" s="13">
        <f t="shared" si="49"/>
        <v>0</v>
      </c>
      <c r="I403" s="13">
        <f t="shared" si="49"/>
        <v>0</v>
      </c>
      <c r="J403" s="13">
        <f t="shared" si="49"/>
        <v>0</v>
      </c>
      <c r="K403" s="13">
        <f t="shared" si="49"/>
        <v>0</v>
      </c>
      <c r="L403" s="13">
        <f t="shared" si="49"/>
        <v>0</v>
      </c>
      <c r="M403" s="13">
        <f t="shared" si="49"/>
        <v>0</v>
      </c>
      <c r="N403" s="13">
        <f t="shared" si="49"/>
        <v>0</v>
      </c>
      <c r="O403" s="13">
        <f t="shared" si="49"/>
        <v>0</v>
      </c>
      <c r="P403" s="13">
        <f t="shared" si="49"/>
        <v>0</v>
      </c>
      <c r="Q403" s="13">
        <f t="shared" si="49"/>
        <v>0</v>
      </c>
      <c r="R403" s="13">
        <f t="shared" si="49"/>
        <v>0</v>
      </c>
      <c r="S403" s="13">
        <f t="shared" si="49"/>
        <v>0</v>
      </c>
      <c r="T403" s="13">
        <f t="shared" si="49"/>
        <v>0</v>
      </c>
      <c r="U403" s="13">
        <f t="shared" si="49"/>
        <v>0</v>
      </c>
      <c r="V403" s="13">
        <f t="shared" si="49"/>
        <v>0</v>
      </c>
    </row>
    <row r="404" spans="1:22" s="30" customFormat="1" ht="33" customHeight="1" outlineLevel="4">
      <c r="A404" s="61" t="s">
        <v>84</v>
      </c>
      <c r="B404" s="19" t="s">
        <v>29</v>
      </c>
      <c r="C404" s="19" t="s">
        <v>30</v>
      </c>
      <c r="D404" s="19" t="s">
        <v>5</v>
      </c>
      <c r="E404" s="19"/>
      <c r="F404" s="20">
        <f>F405</f>
        <v>406.2</v>
      </c>
      <c r="G404" s="7">
        <f t="shared" si="49"/>
        <v>0</v>
      </c>
      <c r="H404" s="7">
        <f t="shared" si="49"/>
        <v>0</v>
      </c>
      <c r="I404" s="7">
        <f t="shared" si="49"/>
        <v>0</v>
      </c>
      <c r="J404" s="7">
        <f t="shared" si="49"/>
        <v>0</v>
      </c>
      <c r="K404" s="7">
        <f t="shared" si="49"/>
        <v>0</v>
      </c>
      <c r="L404" s="7">
        <f t="shared" si="49"/>
        <v>0</v>
      </c>
      <c r="M404" s="7">
        <f t="shared" si="49"/>
        <v>0</v>
      </c>
      <c r="N404" s="7">
        <f t="shared" si="49"/>
        <v>0</v>
      </c>
      <c r="O404" s="7">
        <f t="shared" si="49"/>
        <v>0</v>
      </c>
      <c r="P404" s="7">
        <f t="shared" si="49"/>
        <v>0</v>
      </c>
      <c r="Q404" s="7">
        <f t="shared" si="49"/>
        <v>0</v>
      </c>
      <c r="R404" s="7">
        <f t="shared" si="49"/>
        <v>0</v>
      </c>
      <c r="S404" s="7">
        <f t="shared" si="49"/>
        <v>0</v>
      </c>
      <c r="T404" s="7">
        <f t="shared" si="49"/>
        <v>0</v>
      </c>
      <c r="U404" s="7">
        <f t="shared" si="49"/>
        <v>0</v>
      </c>
      <c r="V404" s="7">
        <f t="shared" si="49"/>
        <v>0</v>
      </c>
    </row>
    <row r="405" spans="1:22" s="30" customFormat="1" ht="15.75" outlineLevel="5">
      <c r="A405" s="5" t="s">
        <v>268</v>
      </c>
      <c r="B405" s="6" t="s">
        <v>29</v>
      </c>
      <c r="C405" s="6" t="s">
        <v>30</v>
      </c>
      <c r="D405" s="6" t="s">
        <v>266</v>
      </c>
      <c r="E405" s="6"/>
      <c r="F405" s="7">
        <f>F406</f>
        <v>406.2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30" customFormat="1" ht="31.5" outlineLevel="5">
      <c r="A406" s="58" t="s">
        <v>269</v>
      </c>
      <c r="B406" s="59" t="s">
        <v>29</v>
      </c>
      <c r="C406" s="59" t="s">
        <v>30</v>
      </c>
      <c r="D406" s="59" t="s">
        <v>267</v>
      </c>
      <c r="E406" s="59"/>
      <c r="F406" s="60">
        <v>406.2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30" customFormat="1" ht="15.75" outlineLevel="3">
      <c r="A407" s="8" t="s">
        <v>85</v>
      </c>
      <c r="B407" s="9" t="s">
        <v>31</v>
      </c>
      <c r="C407" s="9" t="s">
        <v>6</v>
      </c>
      <c r="D407" s="9" t="s">
        <v>5</v>
      </c>
      <c r="E407" s="9"/>
      <c r="F407" s="10">
        <f>F414+F408+F411</f>
        <v>4982.908</v>
      </c>
      <c r="G407" s="10">
        <f>G414</f>
        <v>0</v>
      </c>
      <c r="H407" s="10">
        <f>H414</f>
        <v>0</v>
      </c>
      <c r="I407" s="10">
        <f>I414</f>
        <v>0</v>
      </c>
      <c r="J407" s="10">
        <f>J414</f>
        <v>0</v>
      </c>
      <c r="K407" s="10">
        <f>K414</f>
        <v>0</v>
      </c>
      <c r="L407" s="10">
        <f>L414</f>
        <v>0</v>
      </c>
      <c r="M407" s="10">
        <f>M414</f>
        <v>0</v>
      </c>
      <c r="N407" s="10">
        <f>N414</f>
        <v>0</v>
      </c>
      <c r="O407" s="10">
        <f>O414</f>
        <v>0</v>
      </c>
      <c r="P407" s="10">
        <f>P414</f>
        <v>0</v>
      </c>
      <c r="Q407" s="10">
        <f>Q414</f>
        <v>0</v>
      </c>
      <c r="R407" s="10">
        <f>R414</f>
        <v>0</v>
      </c>
      <c r="S407" s="10">
        <f>S414</f>
        <v>0</v>
      </c>
      <c r="T407" s="10">
        <f>T414</f>
        <v>0</v>
      </c>
      <c r="U407" s="10">
        <f>U414</f>
        <v>0</v>
      </c>
      <c r="V407" s="10">
        <f>V414</f>
        <v>0</v>
      </c>
    </row>
    <row r="408" spans="1:22" s="30" customFormat="1" ht="50.25" customHeight="1" outlineLevel="3">
      <c r="A408" s="61" t="s">
        <v>358</v>
      </c>
      <c r="B408" s="19" t="s">
        <v>31</v>
      </c>
      <c r="C408" s="19" t="s">
        <v>359</v>
      </c>
      <c r="D408" s="19" t="s">
        <v>5</v>
      </c>
      <c r="E408" s="19"/>
      <c r="F408" s="102">
        <f>F409</f>
        <v>2300.118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s="30" customFormat="1" ht="31.5" outlineLevel="3">
      <c r="A409" s="5" t="s">
        <v>217</v>
      </c>
      <c r="B409" s="6" t="s">
        <v>31</v>
      </c>
      <c r="C409" s="6" t="s">
        <v>359</v>
      </c>
      <c r="D409" s="6" t="s">
        <v>220</v>
      </c>
      <c r="E409" s="6"/>
      <c r="F409" s="100">
        <f>F410</f>
        <v>2300.118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s="30" customFormat="1" ht="15.75" outlineLevel="3">
      <c r="A410" s="58" t="s">
        <v>273</v>
      </c>
      <c r="B410" s="59" t="s">
        <v>31</v>
      </c>
      <c r="C410" s="59" t="s">
        <v>359</v>
      </c>
      <c r="D410" s="59" t="s">
        <v>272</v>
      </c>
      <c r="E410" s="59"/>
      <c r="F410" s="101">
        <v>2300.118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s="30" customFormat="1" ht="47.25" outlineLevel="3">
      <c r="A411" s="61" t="s">
        <v>357</v>
      </c>
      <c r="B411" s="19" t="s">
        <v>31</v>
      </c>
      <c r="C411" s="19" t="s">
        <v>356</v>
      </c>
      <c r="D411" s="19" t="s">
        <v>5</v>
      </c>
      <c r="E411" s="19"/>
      <c r="F411" s="20">
        <f>F412</f>
        <v>1675.8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s="30" customFormat="1" ht="31.5" outlineLevel="3">
      <c r="A412" s="5" t="s">
        <v>217</v>
      </c>
      <c r="B412" s="6" t="s">
        <v>31</v>
      </c>
      <c r="C412" s="6" t="s">
        <v>356</v>
      </c>
      <c r="D412" s="6" t="s">
        <v>220</v>
      </c>
      <c r="E412" s="6"/>
      <c r="F412" s="7">
        <f>F413</f>
        <v>1675.8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s="30" customFormat="1" ht="15.75" outlineLevel="3">
      <c r="A413" s="58" t="s">
        <v>273</v>
      </c>
      <c r="B413" s="59" t="s">
        <v>31</v>
      </c>
      <c r="C413" s="59" t="s">
        <v>356</v>
      </c>
      <c r="D413" s="59" t="s">
        <v>272</v>
      </c>
      <c r="E413" s="59"/>
      <c r="F413" s="60">
        <v>1675.8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s="30" customFormat="1" ht="15.75" outlineLevel="4">
      <c r="A414" s="14" t="s">
        <v>76</v>
      </c>
      <c r="B414" s="12" t="s">
        <v>31</v>
      </c>
      <c r="C414" s="12" t="s">
        <v>24</v>
      </c>
      <c r="D414" s="12" t="s">
        <v>5</v>
      </c>
      <c r="E414" s="12"/>
      <c r="F414" s="13">
        <f>F415+F418</f>
        <v>1006.99</v>
      </c>
      <c r="G414" s="13">
        <f aca="true" t="shared" si="50" ref="G414:V414">G415</f>
        <v>0</v>
      </c>
      <c r="H414" s="13">
        <f t="shared" si="50"/>
        <v>0</v>
      </c>
      <c r="I414" s="13">
        <f t="shared" si="50"/>
        <v>0</v>
      </c>
      <c r="J414" s="13">
        <f t="shared" si="50"/>
        <v>0</v>
      </c>
      <c r="K414" s="13">
        <f t="shared" si="50"/>
        <v>0</v>
      </c>
      <c r="L414" s="13">
        <f t="shared" si="50"/>
        <v>0</v>
      </c>
      <c r="M414" s="13">
        <f t="shared" si="50"/>
        <v>0</v>
      </c>
      <c r="N414" s="13">
        <f t="shared" si="50"/>
        <v>0</v>
      </c>
      <c r="O414" s="13">
        <f t="shared" si="50"/>
        <v>0</v>
      </c>
      <c r="P414" s="13">
        <f t="shared" si="50"/>
        <v>0</v>
      </c>
      <c r="Q414" s="13">
        <f t="shared" si="50"/>
        <v>0</v>
      </c>
      <c r="R414" s="13">
        <f t="shared" si="50"/>
        <v>0</v>
      </c>
      <c r="S414" s="13">
        <f t="shared" si="50"/>
        <v>0</v>
      </c>
      <c r="T414" s="13">
        <f t="shared" si="50"/>
        <v>0</v>
      </c>
      <c r="U414" s="13">
        <f t="shared" si="50"/>
        <v>0</v>
      </c>
      <c r="V414" s="13">
        <f t="shared" si="50"/>
        <v>0</v>
      </c>
    </row>
    <row r="415" spans="1:22" s="30" customFormat="1" ht="31.5" outlineLevel="5">
      <c r="A415" s="61" t="s">
        <v>270</v>
      </c>
      <c r="B415" s="19" t="s">
        <v>31</v>
      </c>
      <c r="C415" s="19" t="s">
        <v>271</v>
      </c>
      <c r="D415" s="19" t="s">
        <v>5</v>
      </c>
      <c r="E415" s="19"/>
      <c r="F415" s="20">
        <f>F416</f>
        <v>795.55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30" customFormat="1" ht="31.5" outlineLevel="5">
      <c r="A416" s="5" t="s">
        <v>217</v>
      </c>
      <c r="B416" s="6" t="s">
        <v>31</v>
      </c>
      <c r="C416" s="6" t="s">
        <v>271</v>
      </c>
      <c r="D416" s="6" t="s">
        <v>220</v>
      </c>
      <c r="E416" s="6"/>
      <c r="F416" s="7">
        <f>F417</f>
        <v>795.55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30" customFormat="1" ht="15.75" outlineLevel="5">
      <c r="A417" s="58" t="s">
        <v>273</v>
      </c>
      <c r="B417" s="59" t="s">
        <v>31</v>
      </c>
      <c r="C417" s="59" t="s">
        <v>271</v>
      </c>
      <c r="D417" s="59" t="s">
        <v>272</v>
      </c>
      <c r="E417" s="59"/>
      <c r="F417" s="60">
        <v>795.55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30" customFormat="1" ht="15.75" outlineLevel="5">
      <c r="A418" s="61" t="s">
        <v>274</v>
      </c>
      <c r="B418" s="19" t="s">
        <v>31</v>
      </c>
      <c r="C418" s="19" t="s">
        <v>275</v>
      </c>
      <c r="D418" s="19" t="s">
        <v>5</v>
      </c>
      <c r="E418" s="19"/>
      <c r="F418" s="20">
        <f>F419</f>
        <v>211.44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30" customFormat="1" ht="31.5" outlineLevel="5">
      <c r="A419" s="5" t="s">
        <v>217</v>
      </c>
      <c r="B419" s="6" t="s">
        <v>31</v>
      </c>
      <c r="C419" s="6" t="s">
        <v>275</v>
      </c>
      <c r="D419" s="6" t="s">
        <v>220</v>
      </c>
      <c r="E419" s="6"/>
      <c r="F419" s="7">
        <f>F420</f>
        <v>211.44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30" customFormat="1" ht="15.75" outlineLevel="5">
      <c r="A420" s="58" t="s">
        <v>273</v>
      </c>
      <c r="B420" s="59" t="s">
        <v>31</v>
      </c>
      <c r="C420" s="59" t="s">
        <v>275</v>
      </c>
      <c r="D420" s="59" t="s">
        <v>272</v>
      </c>
      <c r="E420" s="59"/>
      <c r="F420" s="60">
        <v>211.44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30" customFormat="1" ht="15.75" outlineLevel="5">
      <c r="A421" s="8" t="s">
        <v>92</v>
      </c>
      <c r="B421" s="9" t="s">
        <v>49</v>
      </c>
      <c r="C421" s="9" t="s">
        <v>6</v>
      </c>
      <c r="D421" s="9" t="s">
        <v>5</v>
      </c>
      <c r="E421" s="9"/>
      <c r="F421" s="10">
        <f>F422</f>
        <v>2893</v>
      </c>
      <c r="G421" s="10">
        <f aca="true" t="shared" si="51" ref="G421:V423">G422</f>
        <v>0</v>
      </c>
      <c r="H421" s="10">
        <f t="shared" si="51"/>
        <v>0</v>
      </c>
      <c r="I421" s="10">
        <f t="shared" si="51"/>
        <v>0</v>
      </c>
      <c r="J421" s="10">
        <f t="shared" si="51"/>
        <v>0</v>
      </c>
      <c r="K421" s="10">
        <f t="shared" si="51"/>
        <v>0</v>
      </c>
      <c r="L421" s="10">
        <f t="shared" si="51"/>
        <v>0</v>
      </c>
      <c r="M421" s="10">
        <f t="shared" si="51"/>
        <v>0</v>
      </c>
      <c r="N421" s="10">
        <f t="shared" si="51"/>
        <v>0</v>
      </c>
      <c r="O421" s="10">
        <f t="shared" si="51"/>
        <v>0</v>
      </c>
      <c r="P421" s="10">
        <f t="shared" si="51"/>
        <v>0</v>
      </c>
      <c r="Q421" s="10">
        <f t="shared" si="51"/>
        <v>0</v>
      </c>
      <c r="R421" s="10">
        <f t="shared" si="51"/>
        <v>0</v>
      </c>
      <c r="S421" s="10">
        <f t="shared" si="51"/>
        <v>0</v>
      </c>
      <c r="T421" s="10">
        <f t="shared" si="51"/>
        <v>0</v>
      </c>
      <c r="U421" s="10">
        <f t="shared" si="51"/>
        <v>0</v>
      </c>
      <c r="V421" s="10">
        <f t="shared" si="51"/>
        <v>0</v>
      </c>
    </row>
    <row r="422" spans="1:22" s="30" customFormat="1" ht="15.75" outlineLevel="5">
      <c r="A422" s="14" t="s">
        <v>130</v>
      </c>
      <c r="B422" s="12" t="s">
        <v>49</v>
      </c>
      <c r="C422" s="12" t="s">
        <v>129</v>
      </c>
      <c r="D422" s="12" t="s">
        <v>5</v>
      </c>
      <c r="E422" s="12"/>
      <c r="F422" s="13">
        <f>F423</f>
        <v>2893</v>
      </c>
      <c r="G422" s="13">
        <f t="shared" si="51"/>
        <v>0</v>
      </c>
      <c r="H422" s="13">
        <f t="shared" si="51"/>
        <v>0</v>
      </c>
      <c r="I422" s="13">
        <f t="shared" si="51"/>
        <v>0</v>
      </c>
      <c r="J422" s="13">
        <f t="shared" si="51"/>
        <v>0</v>
      </c>
      <c r="K422" s="13">
        <f t="shared" si="51"/>
        <v>0</v>
      </c>
      <c r="L422" s="13">
        <f t="shared" si="51"/>
        <v>0</v>
      </c>
      <c r="M422" s="13">
        <f t="shared" si="51"/>
        <v>0</v>
      </c>
      <c r="N422" s="13">
        <f t="shared" si="51"/>
        <v>0</v>
      </c>
      <c r="O422" s="13">
        <f t="shared" si="51"/>
        <v>0</v>
      </c>
      <c r="P422" s="13">
        <f t="shared" si="51"/>
        <v>0</v>
      </c>
      <c r="Q422" s="13">
        <f t="shared" si="51"/>
        <v>0</v>
      </c>
      <c r="R422" s="13">
        <f t="shared" si="51"/>
        <v>0</v>
      </c>
      <c r="S422" s="13">
        <f t="shared" si="51"/>
        <v>0</v>
      </c>
      <c r="T422" s="13">
        <f t="shared" si="51"/>
        <v>0</v>
      </c>
      <c r="U422" s="13">
        <f t="shared" si="51"/>
        <v>0</v>
      </c>
      <c r="V422" s="13">
        <f t="shared" si="51"/>
        <v>0</v>
      </c>
    </row>
    <row r="423" spans="1:22" s="30" customFormat="1" ht="63" outlineLevel="5">
      <c r="A423" s="61" t="s">
        <v>93</v>
      </c>
      <c r="B423" s="19" t="s">
        <v>49</v>
      </c>
      <c r="C423" s="19" t="s">
        <v>50</v>
      </c>
      <c r="D423" s="19" t="s">
        <v>5</v>
      </c>
      <c r="E423" s="19"/>
      <c r="F423" s="20">
        <f>F424</f>
        <v>2893</v>
      </c>
      <c r="G423" s="7">
        <f t="shared" si="51"/>
        <v>0</v>
      </c>
      <c r="H423" s="7">
        <f t="shared" si="51"/>
        <v>0</v>
      </c>
      <c r="I423" s="7">
        <f t="shared" si="51"/>
        <v>0</v>
      </c>
      <c r="J423" s="7">
        <f t="shared" si="51"/>
        <v>0</v>
      </c>
      <c r="K423" s="7">
        <f t="shared" si="51"/>
        <v>0</v>
      </c>
      <c r="L423" s="7">
        <f t="shared" si="51"/>
        <v>0</v>
      </c>
      <c r="M423" s="7">
        <f t="shared" si="51"/>
        <v>0</v>
      </c>
      <c r="N423" s="7">
        <f t="shared" si="51"/>
        <v>0</v>
      </c>
      <c r="O423" s="7">
        <f t="shared" si="51"/>
        <v>0</v>
      </c>
      <c r="P423" s="7">
        <f t="shared" si="51"/>
        <v>0</v>
      </c>
      <c r="Q423" s="7">
        <f t="shared" si="51"/>
        <v>0</v>
      </c>
      <c r="R423" s="7">
        <f t="shared" si="51"/>
        <v>0</v>
      </c>
      <c r="S423" s="7">
        <f t="shared" si="51"/>
        <v>0</v>
      </c>
      <c r="T423" s="7">
        <f t="shared" si="51"/>
        <v>0</v>
      </c>
      <c r="U423" s="7">
        <f t="shared" si="51"/>
        <v>0</v>
      </c>
      <c r="V423" s="7">
        <f t="shared" si="51"/>
        <v>0</v>
      </c>
    </row>
    <row r="424" spans="1:22" s="30" customFormat="1" ht="15.75" outlineLevel="5">
      <c r="A424" s="5" t="s">
        <v>268</v>
      </c>
      <c r="B424" s="6" t="s">
        <v>49</v>
      </c>
      <c r="C424" s="6" t="s">
        <v>50</v>
      </c>
      <c r="D424" s="6" t="s">
        <v>266</v>
      </c>
      <c r="E424" s="6"/>
      <c r="F424" s="7">
        <f>F425</f>
        <v>2893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30" customFormat="1" ht="31.5" outlineLevel="5">
      <c r="A425" s="58" t="s">
        <v>269</v>
      </c>
      <c r="B425" s="59" t="s">
        <v>49</v>
      </c>
      <c r="C425" s="59" t="s">
        <v>50</v>
      </c>
      <c r="D425" s="59" t="s">
        <v>267</v>
      </c>
      <c r="E425" s="59"/>
      <c r="F425" s="60">
        <v>2893</v>
      </c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22" s="30" customFormat="1" ht="15.75" outlineLevel="5">
      <c r="A426" s="8" t="s">
        <v>302</v>
      </c>
      <c r="B426" s="9" t="s">
        <v>303</v>
      </c>
      <c r="C426" s="9" t="s">
        <v>6</v>
      </c>
      <c r="D426" s="9" t="s">
        <v>5</v>
      </c>
      <c r="E426" s="9"/>
      <c r="F426" s="10">
        <f>F427</f>
        <v>50</v>
      </c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</row>
    <row r="427" spans="1:22" s="30" customFormat="1" ht="15.75" outlineLevel="5">
      <c r="A427" s="14" t="s">
        <v>76</v>
      </c>
      <c r="B427" s="9" t="s">
        <v>303</v>
      </c>
      <c r="C427" s="9" t="s">
        <v>24</v>
      </c>
      <c r="D427" s="9" t="s">
        <v>5</v>
      </c>
      <c r="E427" s="9"/>
      <c r="F427" s="10">
        <f>F428</f>
        <v>50</v>
      </c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22" s="30" customFormat="1" ht="21.75" customHeight="1" outlineLevel="5">
      <c r="A428" s="88" t="s">
        <v>304</v>
      </c>
      <c r="B428" s="19" t="s">
        <v>303</v>
      </c>
      <c r="C428" s="19" t="s">
        <v>305</v>
      </c>
      <c r="D428" s="19" t="s">
        <v>5</v>
      </c>
      <c r="E428" s="19"/>
      <c r="F428" s="20">
        <f>F429</f>
        <v>50</v>
      </c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</row>
    <row r="429" spans="1:22" s="30" customFormat="1" ht="19.5" customHeight="1" outlineLevel="5">
      <c r="A429" s="5" t="s">
        <v>205</v>
      </c>
      <c r="B429" s="6" t="s">
        <v>306</v>
      </c>
      <c r="C429" s="6" t="s">
        <v>305</v>
      </c>
      <c r="D429" s="6" t="s">
        <v>206</v>
      </c>
      <c r="E429" s="6"/>
      <c r="F429" s="7">
        <f>F430</f>
        <v>50</v>
      </c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</row>
    <row r="430" spans="1:22" s="30" customFormat="1" ht="31.5" outlineLevel="5">
      <c r="A430" s="58" t="s">
        <v>209</v>
      </c>
      <c r="B430" s="59" t="s">
        <v>303</v>
      </c>
      <c r="C430" s="59" t="s">
        <v>305</v>
      </c>
      <c r="D430" s="59" t="s">
        <v>210</v>
      </c>
      <c r="E430" s="59"/>
      <c r="F430" s="60">
        <v>50</v>
      </c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30" customFormat="1" ht="18.75" outlineLevel="5">
      <c r="A431" s="16" t="s">
        <v>172</v>
      </c>
      <c r="B431" s="17" t="s">
        <v>116</v>
      </c>
      <c r="C431" s="17" t="s">
        <v>6</v>
      </c>
      <c r="D431" s="17" t="s">
        <v>5</v>
      </c>
      <c r="E431" s="17"/>
      <c r="F431" s="18">
        <f>F433+F438</f>
        <v>500</v>
      </c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22" s="77" customFormat="1" ht="19.5" outlineLevel="5">
      <c r="A432" s="14" t="s">
        <v>76</v>
      </c>
      <c r="B432" s="82" t="s">
        <v>116</v>
      </c>
      <c r="C432" s="82" t="s">
        <v>6</v>
      </c>
      <c r="D432" s="82" t="s">
        <v>5</v>
      </c>
      <c r="E432" s="82"/>
      <c r="F432" s="83">
        <f>F434+F438</f>
        <v>500</v>
      </c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</row>
    <row r="433" spans="1:22" s="30" customFormat="1" ht="15.75" outlineLevel="5">
      <c r="A433" s="8" t="s">
        <v>82</v>
      </c>
      <c r="B433" s="9" t="s">
        <v>32</v>
      </c>
      <c r="C433" s="9" t="s">
        <v>6</v>
      </c>
      <c r="D433" s="9" t="s">
        <v>5</v>
      </c>
      <c r="E433" s="9"/>
      <c r="F433" s="10">
        <f>F434</f>
        <v>500</v>
      </c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</row>
    <row r="434" spans="1:22" s="30" customFormat="1" ht="15.75" outlineLevel="5">
      <c r="A434" s="14" t="s">
        <v>76</v>
      </c>
      <c r="B434" s="9" t="s">
        <v>32</v>
      </c>
      <c r="C434" s="9" t="s">
        <v>24</v>
      </c>
      <c r="D434" s="9" t="s">
        <v>5</v>
      </c>
      <c r="E434" s="9"/>
      <c r="F434" s="10">
        <f>F435</f>
        <v>500</v>
      </c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</row>
    <row r="435" spans="1:22" s="30" customFormat="1" ht="31.5" outlineLevel="5">
      <c r="A435" s="70" t="s">
        <v>277</v>
      </c>
      <c r="B435" s="19" t="s">
        <v>32</v>
      </c>
      <c r="C435" s="19" t="s">
        <v>276</v>
      </c>
      <c r="D435" s="19" t="s">
        <v>5</v>
      </c>
      <c r="E435" s="19"/>
      <c r="F435" s="20">
        <f>F436</f>
        <v>500</v>
      </c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</row>
    <row r="436" spans="1:22" s="30" customFormat="1" ht="21" customHeight="1" outlineLevel="5">
      <c r="A436" s="5" t="s">
        <v>205</v>
      </c>
      <c r="B436" s="6" t="s">
        <v>32</v>
      </c>
      <c r="C436" s="6" t="s">
        <v>276</v>
      </c>
      <c r="D436" s="6" t="s">
        <v>206</v>
      </c>
      <c r="E436" s="6"/>
      <c r="F436" s="7">
        <f>F437</f>
        <v>500</v>
      </c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</row>
    <row r="437" spans="1:22" s="30" customFormat="1" ht="31.5" outlineLevel="5">
      <c r="A437" s="58" t="s">
        <v>209</v>
      </c>
      <c r="B437" s="59" t="s">
        <v>32</v>
      </c>
      <c r="C437" s="59" t="s">
        <v>276</v>
      </c>
      <c r="D437" s="59" t="s">
        <v>210</v>
      </c>
      <c r="E437" s="59"/>
      <c r="F437" s="60">
        <v>500</v>
      </c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22" s="30" customFormat="1" ht="15.75" outlineLevel="5">
      <c r="A438" s="21" t="s">
        <v>189</v>
      </c>
      <c r="B438" s="9" t="s">
        <v>190</v>
      </c>
      <c r="C438" s="9" t="s">
        <v>6</v>
      </c>
      <c r="D438" s="9" t="s">
        <v>5</v>
      </c>
      <c r="E438" s="6"/>
      <c r="F438" s="10">
        <v>0</v>
      </c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</row>
    <row r="439" spans="1:22" s="30" customFormat="1" ht="15.75" outlineLevel="5">
      <c r="A439" s="14" t="s">
        <v>130</v>
      </c>
      <c r="B439" s="12" t="s">
        <v>283</v>
      </c>
      <c r="C439" s="12" t="s">
        <v>129</v>
      </c>
      <c r="D439" s="12" t="s">
        <v>5</v>
      </c>
      <c r="E439" s="6"/>
      <c r="F439" s="10">
        <f>F440</f>
        <v>0</v>
      </c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2" s="30" customFormat="1" ht="63" outlineLevel="5">
      <c r="A440" s="64" t="s">
        <v>191</v>
      </c>
      <c r="B440" s="19" t="s">
        <v>190</v>
      </c>
      <c r="C440" s="19" t="s">
        <v>192</v>
      </c>
      <c r="D440" s="19" t="s">
        <v>5</v>
      </c>
      <c r="E440" s="19"/>
      <c r="F440" s="20">
        <f>F441</f>
        <v>0</v>
      </c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</row>
    <row r="441" spans="1:22" s="30" customFormat="1" ht="15.75" outlineLevel="5">
      <c r="A441" s="29" t="s">
        <v>281</v>
      </c>
      <c r="B441" s="6" t="s">
        <v>190</v>
      </c>
      <c r="C441" s="6" t="s">
        <v>192</v>
      </c>
      <c r="D441" s="6" t="s">
        <v>279</v>
      </c>
      <c r="E441" s="6"/>
      <c r="F441" s="7">
        <f>F442</f>
        <v>0</v>
      </c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</row>
    <row r="442" spans="1:22" s="30" customFormat="1" ht="31.5" outlineLevel="5">
      <c r="A442" s="71" t="s">
        <v>282</v>
      </c>
      <c r="B442" s="59" t="s">
        <v>190</v>
      </c>
      <c r="C442" s="59" t="s">
        <v>192</v>
      </c>
      <c r="D442" s="59" t="s">
        <v>280</v>
      </c>
      <c r="E442" s="59"/>
      <c r="F442" s="60">
        <v>0</v>
      </c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</row>
    <row r="443" spans="1:22" s="30" customFormat="1" ht="15.75" outlineLevel="5">
      <c r="A443" s="14" t="s">
        <v>76</v>
      </c>
      <c r="B443" s="9" t="s">
        <v>190</v>
      </c>
      <c r="C443" s="9" t="s">
        <v>24</v>
      </c>
      <c r="D443" s="9" t="s">
        <v>5</v>
      </c>
      <c r="E443" s="6"/>
      <c r="F443" s="10">
        <f>F444</f>
        <v>800</v>
      </c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</row>
    <row r="444" spans="1:22" s="30" customFormat="1" ht="31.5" outlineLevel="5">
      <c r="A444" s="70" t="s">
        <v>277</v>
      </c>
      <c r="B444" s="19" t="s">
        <v>190</v>
      </c>
      <c r="C444" s="19" t="s">
        <v>276</v>
      </c>
      <c r="D444" s="19" t="s">
        <v>5</v>
      </c>
      <c r="E444" s="19"/>
      <c r="F444" s="20">
        <f>F445</f>
        <v>800</v>
      </c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</row>
    <row r="445" spans="1:22" s="30" customFormat="1" ht="15.75" outlineLevel="5">
      <c r="A445" s="5" t="s">
        <v>247</v>
      </c>
      <c r="B445" s="6" t="s">
        <v>190</v>
      </c>
      <c r="C445" s="6" t="s">
        <v>276</v>
      </c>
      <c r="D445" s="6" t="s">
        <v>244</v>
      </c>
      <c r="E445" s="6"/>
      <c r="F445" s="7">
        <v>800</v>
      </c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</row>
    <row r="446" spans="1:22" s="30" customFormat="1" ht="18.75" outlineLevel="5">
      <c r="A446" s="16" t="s">
        <v>167</v>
      </c>
      <c r="B446" s="17" t="s">
        <v>168</v>
      </c>
      <c r="C446" s="17" t="s">
        <v>6</v>
      </c>
      <c r="D446" s="17" t="s">
        <v>5</v>
      </c>
      <c r="E446" s="17"/>
      <c r="F446" s="18">
        <f>F447+F451</f>
        <v>2006.7</v>
      </c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</row>
    <row r="447" spans="1:22" s="30" customFormat="1" ht="31.5" customHeight="1" outlineLevel="5">
      <c r="A447" s="14" t="s">
        <v>111</v>
      </c>
      <c r="B447" s="12" t="s">
        <v>169</v>
      </c>
      <c r="C447" s="12" t="s">
        <v>110</v>
      </c>
      <c r="D447" s="12" t="s">
        <v>5</v>
      </c>
      <c r="E447" s="12"/>
      <c r="F447" s="13">
        <f>F448</f>
        <v>1900</v>
      </c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</row>
    <row r="448" spans="1:22" s="30" customFormat="1" ht="31.5" outlineLevel="5">
      <c r="A448" s="61" t="s">
        <v>81</v>
      </c>
      <c r="B448" s="19" t="s">
        <v>169</v>
      </c>
      <c r="C448" s="19" t="s">
        <v>51</v>
      </c>
      <c r="D448" s="19" t="s">
        <v>5</v>
      </c>
      <c r="E448" s="19"/>
      <c r="F448" s="20">
        <f>F449</f>
        <v>1900</v>
      </c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30" customFormat="1" ht="15.75" outlineLevel="5">
      <c r="A449" s="5" t="s">
        <v>248</v>
      </c>
      <c r="B449" s="6" t="s">
        <v>169</v>
      </c>
      <c r="C449" s="6" t="s">
        <v>51</v>
      </c>
      <c r="D449" s="6" t="s">
        <v>249</v>
      </c>
      <c r="E449" s="6"/>
      <c r="F449" s="7">
        <f>F450</f>
        <v>1900</v>
      </c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30" customFormat="1" ht="47.25" outlineLevel="5">
      <c r="A450" s="67" t="s">
        <v>180</v>
      </c>
      <c r="B450" s="59" t="s">
        <v>169</v>
      </c>
      <c r="C450" s="59" t="s">
        <v>51</v>
      </c>
      <c r="D450" s="59" t="s">
        <v>181</v>
      </c>
      <c r="E450" s="59"/>
      <c r="F450" s="60">
        <v>1900</v>
      </c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30" customFormat="1" ht="15.75" outlineLevel="5">
      <c r="A451" s="8" t="s">
        <v>171</v>
      </c>
      <c r="B451" s="9" t="s">
        <v>170</v>
      </c>
      <c r="C451" s="9" t="s">
        <v>6</v>
      </c>
      <c r="D451" s="9" t="s">
        <v>5</v>
      </c>
      <c r="E451" s="9"/>
      <c r="F451" s="10">
        <f>F452</f>
        <v>106.7</v>
      </c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22" s="30" customFormat="1" ht="31.5" outlineLevel="5">
      <c r="A452" s="14" t="s">
        <v>79</v>
      </c>
      <c r="B452" s="12" t="s">
        <v>170</v>
      </c>
      <c r="C452" s="12" t="s">
        <v>27</v>
      </c>
      <c r="D452" s="12" t="s">
        <v>5</v>
      </c>
      <c r="E452" s="12"/>
      <c r="F452" s="13">
        <f>F453</f>
        <v>106.7</v>
      </c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</row>
    <row r="453" spans="1:22" s="30" customFormat="1" ht="31.5" outlineLevel="5">
      <c r="A453" s="61" t="s">
        <v>80</v>
      </c>
      <c r="B453" s="19" t="s">
        <v>170</v>
      </c>
      <c r="C453" s="19" t="s">
        <v>28</v>
      </c>
      <c r="D453" s="19" t="s">
        <v>5</v>
      </c>
      <c r="E453" s="19"/>
      <c r="F453" s="20">
        <f>F454</f>
        <v>106.7</v>
      </c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</row>
    <row r="454" spans="1:22" s="30" customFormat="1" ht="31.5" outlineLevel="5">
      <c r="A454" s="5" t="s">
        <v>205</v>
      </c>
      <c r="B454" s="6" t="s">
        <v>170</v>
      </c>
      <c r="C454" s="6" t="s">
        <v>28</v>
      </c>
      <c r="D454" s="6" t="s">
        <v>206</v>
      </c>
      <c r="E454" s="6"/>
      <c r="F454" s="7">
        <f>F455</f>
        <v>106.7</v>
      </c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22" s="30" customFormat="1" ht="31.5" outlineLevel="5">
      <c r="A455" s="58" t="s">
        <v>209</v>
      </c>
      <c r="B455" s="59" t="s">
        <v>170</v>
      </c>
      <c r="C455" s="59" t="s">
        <v>28</v>
      </c>
      <c r="D455" s="59" t="s">
        <v>210</v>
      </c>
      <c r="E455" s="59"/>
      <c r="F455" s="60">
        <v>106.7</v>
      </c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</row>
    <row r="456" spans="1:22" s="30" customFormat="1" ht="31.5" outlineLevel="5">
      <c r="A456" s="16" t="s">
        <v>162</v>
      </c>
      <c r="B456" s="17" t="s">
        <v>163</v>
      </c>
      <c r="C456" s="17" t="s">
        <v>6</v>
      </c>
      <c r="D456" s="17" t="s">
        <v>5</v>
      </c>
      <c r="E456" s="17"/>
      <c r="F456" s="18">
        <f>F457</f>
        <v>50</v>
      </c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</row>
    <row r="457" spans="1:22" s="30" customFormat="1" ht="15.75" outlineLevel="5">
      <c r="A457" s="8" t="s">
        <v>62</v>
      </c>
      <c r="B457" s="9" t="s">
        <v>164</v>
      </c>
      <c r="C457" s="9" t="s">
        <v>6</v>
      </c>
      <c r="D457" s="9" t="s">
        <v>5</v>
      </c>
      <c r="E457" s="9"/>
      <c r="F457" s="10">
        <f>F458</f>
        <v>50</v>
      </c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</row>
    <row r="458" spans="1:22" s="30" customFormat="1" ht="15.75" outlineLevel="5">
      <c r="A458" s="14" t="s">
        <v>98</v>
      </c>
      <c r="B458" s="12" t="s">
        <v>164</v>
      </c>
      <c r="C458" s="12" t="s">
        <v>97</v>
      </c>
      <c r="D458" s="12" t="s">
        <v>5</v>
      </c>
      <c r="E458" s="12"/>
      <c r="F458" s="13">
        <f>F459</f>
        <v>50</v>
      </c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s="30" customFormat="1" ht="15.75" outlineLevel="5">
      <c r="A459" s="61" t="s">
        <v>63</v>
      </c>
      <c r="B459" s="19" t="s">
        <v>164</v>
      </c>
      <c r="C459" s="19" t="s">
        <v>13</v>
      </c>
      <c r="D459" s="19" t="s">
        <v>5</v>
      </c>
      <c r="E459" s="19"/>
      <c r="F459" s="20">
        <f>F460</f>
        <v>50</v>
      </c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s="30" customFormat="1" ht="15.75" outlineLevel="5">
      <c r="A460" s="5" t="s">
        <v>285</v>
      </c>
      <c r="B460" s="6" t="s">
        <v>164</v>
      </c>
      <c r="C460" s="6" t="s">
        <v>13</v>
      </c>
      <c r="D460" s="6" t="s">
        <v>284</v>
      </c>
      <c r="E460" s="6"/>
      <c r="F460" s="7">
        <v>50</v>
      </c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s="30" customFormat="1" ht="48" customHeight="1" outlineLevel="5">
      <c r="A461" s="16" t="s">
        <v>174</v>
      </c>
      <c r="B461" s="17" t="s">
        <v>173</v>
      </c>
      <c r="C461" s="17" t="s">
        <v>6</v>
      </c>
      <c r="D461" s="17" t="s">
        <v>5</v>
      </c>
      <c r="E461" s="17"/>
      <c r="F461" s="18">
        <f>F462</f>
        <v>19999</v>
      </c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22" s="30" customFormat="1" ht="47.25" outlineLevel="5">
      <c r="A462" s="22" t="s">
        <v>176</v>
      </c>
      <c r="B462" s="9" t="s">
        <v>175</v>
      </c>
      <c r="C462" s="9" t="s">
        <v>6</v>
      </c>
      <c r="D462" s="9" t="s">
        <v>5</v>
      </c>
      <c r="E462" s="9"/>
      <c r="F462" s="10">
        <f>F463</f>
        <v>19999</v>
      </c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</row>
    <row r="463" spans="1:22" s="30" customFormat="1" ht="15.75" outlineLevel="5">
      <c r="A463" s="14" t="s">
        <v>115</v>
      </c>
      <c r="B463" s="12" t="s">
        <v>175</v>
      </c>
      <c r="C463" s="12" t="s">
        <v>114</v>
      </c>
      <c r="D463" s="12" t="s">
        <v>5</v>
      </c>
      <c r="E463" s="12"/>
      <c r="F463" s="13">
        <f>F464</f>
        <v>19999</v>
      </c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</row>
    <row r="464" spans="1:22" s="30" customFormat="1" ht="31.5" outlineLevel="5">
      <c r="A464" s="5" t="s">
        <v>86</v>
      </c>
      <c r="B464" s="6" t="s">
        <v>175</v>
      </c>
      <c r="C464" s="6" t="s">
        <v>33</v>
      </c>
      <c r="D464" s="6" t="s">
        <v>5</v>
      </c>
      <c r="E464" s="6"/>
      <c r="F464" s="7">
        <f>F465</f>
        <v>19999</v>
      </c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</row>
    <row r="465" spans="1:22" s="30" customFormat="1" ht="15.75" outlineLevel="5">
      <c r="A465" s="5" t="s">
        <v>288</v>
      </c>
      <c r="B465" s="6" t="s">
        <v>175</v>
      </c>
      <c r="C465" s="6" t="s">
        <v>33</v>
      </c>
      <c r="D465" s="6" t="s">
        <v>289</v>
      </c>
      <c r="E465" s="6"/>
      <c r="F465" s="7">
        <f>F466</f>
        <v>19999</v>
      </c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s="30" customFormat="1" ht="15.75" outlineLevel="5">
      <c r="A466" s="58" t="s">
        <v>286</v>
      </c>
      <c r="B466" s="59" t="s">
        <v>175</v>
      </c>
      <c r="C466" s="59" t="s">
        <v>33</v>
      </c>
      <c r="D466" s="59" t="s">
        <v>287</v>
      </c>
      <c r="E466" s="59"/>
      <c r="F466" s="60">
        <v>19999</v>
      </c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ht="18.75">
      <c r="A467" s="97" t="s">
        <v>52</v>
      </c>
      <c r="B467" s="97"/>
      <c r="C467" s="97"/>
      <c r="D467" s="97"/>
      <c r="E467" s="97"/>
      <c r="F467" s="104">
        <f>F18+F156+F163+F196+F210+F367+F152+F400+F431+F446+F456+F461</f>
        <v>531198.428</v>
      </c>
      <c r="G467" s="11" t="e">
        <f>#REF!+G400+#REF!+G367+G210+G196+G163+G156+G18</f>
        <v>#REF!</v>
      </c>
      <c r="H467" s="11" t="e">
        <f>#REF!+H400+#REF!+H367+H210+H196+H163+H156+H18</f>
        <v>#REF!</v>
      </c>
      <c r="I467" s="11" t="e">
        <f>#REF!+I400+#REF!+I367+I210+I196+I163+I156+I18</f>
        <v>#REF!</v>
      </c>
      <c r="J467" s="11" t="e">
        <f>#REF!+J400+#REF!+J367+J210+J196+J163+J156+J18</f>
        <v>#REF!</v>
      </c>
      <c r="K467" s="11" t="e">
        <f>#REF!+K400+#REF!+K367+K210+K196+K163+K156+K18</f>
        <v>#REF!</v>
      </c>
      <c r="L467" s="11" t="e">
        <f>#REF!+L400+#REF!+L367+L210+L196+L163+L156+L18</f>
        <v>#REF!</v>
      </c>
      <c r="M467" s="11" t="e">
        <f>#REF!+M400+#REF!+M367+M210+M196+M163+M156+M18</f>
        <v>#REF!</v>
      </c>
      <c r="N467" s="11" t="e">
        <f>#REF!+N400+#REF!+N367+N210+N196+N163+N156+N18</f>
        <v>#REF!</v>
      </c>
      <c r="O467" s="11" t="e">
        <f>#REF!+O400+#REF!+O367+O210+O196+O163+O156+O18</f>
        <v>#REF!</v>
      </c>
      <c r="P467" s="11" t="e">
        <f>#REF!+P400+#REF!+P367+P210+P196+P163+P156+P18</f>
        <v>#REF!</v>
      </c>
      <c r="Q467" s="11" t="e">
        <f>#REF!+Q400+#REF!+Q367+Q210+Q196+Q163+Q156+Q18</f>
        <v>#REF!</v>
      </c>
      <c r="R467" s="11" t="e">
        <f>#REF!+R400+#REF!+R367+R210+R196+R163+R156+R18</f>
        <v>#REF!</v>
      </c>
      <c r="S467" s="11" t="e">
        <f>#REF!+S400+#REF!+S367+S210+S196+S163+S156+S18</f>
        <v>#REF!</v>
      </c>
      <c r="T467" s="11" t="e">
        <f>#REF!+T400+#REF!+T367+T210+T196+T163+T156+T18</f>
        <v>#REF!</v>
      </c>
      <c r="U467" s="11" t="e">
        <f>#REF!+U400+#REF!+U367+U210+U196+U163+U156+U18</f>
        <v>#REF!</v>
      </c>
      <c r="V467" s="11" t="e">
        <f>#REF!+V400+#REF!+V367+V210+V196+V163+V156+V18</f>
        <v>#REF!</v>
      </c>
    </row>
    <row r="468" spans="1:2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3"/>
      <c r="V469" s="3"/>
    </row>
  </sheetData>
  <autoFilter ref="B15:F467"/>
  <mergeCells count="11">
    <mergeCell ref="A12:V12"/>
    <mergeCell ref="C8:V8"/>
    <mergeCell ref="A469:T469"/>
    <mergeCell ref="A467:E467"/>
    <mergeCell ref="A14:V14"/>
    <mergeCell ref="A13:V13"/>
    <mergeCell ref="B7:W7"/>
    <mergeCell ref="B2:W2"/>
    <mergeCell ref="B3:W3"/>
    <mergeCell ref="C4:V4"/>
    <mergeCell ref="B6:W6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2013-10-15T01:54:17Z</cp:lastPrinted>
  <dcterms:created xsi:type="dcterms:W3CDTF">2008-11-11T04:53:42Z</dcterms:created>
  <dcterms:modified xsi:type="dcterms:W3CDTF">2013-11-15T08:17:59Z</dcterms:modified>
  <cp:category/>
  <cp:version/>
  <cp:contentType/>
  <cp:contentStatus/>
</cp:coreProperties>
</file>